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C:\Users\sport02\Downloads\"/>
    </mc:Choice>
  </mc:AlternateContent>
  <xr:revisionPtr revIDLastSave="0" documentId="13_ncr:1_{28A86AF8-C5C2-4956-BEE0-B01ED8A25FF0}" xr6:coauthVersionLast="47" xr6:coauthVersionMax="47" xr10:uidLastSave="{00000000-0000-0000-0000-000000000000}"/>
  <bookViews>
    <workbookView xWindow="28680" yWindow="-10125" windowWidth="29040" windowHeight="15720" tabRatio="804" firstSheet="1" activeTab="9" xr2:uid="{00000000-000D-0000-FFFF-FFFF00000000}"/>
  </bookViews>
  <sheets>
    <sheet name="Title Sheet" sheetId="19" r:id="rId1"/>
    <sheet name="Income" sheetId="1" r:id="rId2"/>
    <sheet name="Competition Expenditure" sheetId="6" r:id="rId3"/>
    <sheet name="Equipment Expenditure" sheetId="7" r:id="rId4"/>
    <sheet name="Affiliation Fees " sheetId="8" r:id="rId5"/>
    <sheet name="Insurance Costs" sheetId="9" r:id="rId6"/>
    <sheet name="1st Aid, Physio &amp; Ambulance" sheetId="10" r:id="rId7"/>
    <sheet name="Coaching &amp; Leaders" sheetId="11" r:id="rId8"/>
    <sheet name="Other Costs" sheetId="12" r:id="rId9"/>
    <sheet name="Annual Accounts - Summary" sheetId="18" r:id="rId10"/>
    <sheet name="Inventory &amp; Membership" sheetId="17" r:id="rId11"/>
    <sheet name="AUC Workings- do not enter data" sheetId="16" r:id="rId12"/>
  </sheets>
  <definedNames>
    <definedName name="_xlnm._FilterDatabase" localSheetId="2" hidden="1">'Competition Expenditure'!$D$10:$D$19</definedName>
    <definedName name="_xlnm.Print_Area" localSheetId="9">'Annual Accounts - Summary'!$A$1:$M$74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9" i="18" l="1"/>
  <c r="B50" i="18"/>
  <c r="C49" i="16"/>
  <c r="C46" i="16"/>
  <c r="C48" i="16"/>
  <c r="C45" i="16"/>
  <c r="I46" i="6"/>
  <c r="C55" i="6" s="1"/>
  <c r="B48" i="16" s="1"/>
  <c r="M46" i="6"/>
  <c r="C57" i="6" s="1"/>
  <c r="B50" i="16" s="1"/>
  <c r="C50" i="16" s="1"/>
  <c r="K46" i="6"/>
  <c r="C56" i="6" s="1"/>
  <c r="B49" i="16" s="1"/>
  <c r="I33" i="6"/>
  <c r="K33" i="6"/>
  <c r="C53" i="6" s="1"/>
  <c r="B46" i="16" s="1"/>
  <c r="M33" i="6"/>
  <c r="C54" i="6" s="1"/>
  <c r="B47" i="16" s="1"/>
  <c r="C47" i="16" s="1"/>
  <c r="N32" i="6"/>
  <c r="N31" i="6"/>
  <c r="N45" i="6"/>
  <c r="N44" i="6"/>
  <c r="N43" i="6"/>
  <c r="N42" i="6"/>
  <c r="N41" i="6"/>
  <c r="N40" i="6"/>
  <c r="N39" i="6"/>
  <c r="N38" i="6"/>
  <c r="D51" i="17"/>
  <c r="D58" i="6"/>
  <c r="C33" i="11"/>
  <c r="D33" i="11"/>
  <c r="E32" i="11"/>
  <c r="E31" i="11"/>
  <c r="E30" i="11"/>
  <c r="E29" i="11"/>
  <c r="E28" i="11"/>
  <c r="E27" i="11"/>
  <c r="E26" i="11"/>
  <c r="E25" i="11"/>
  <c r="E24" i="11"/>
  <c r="E23" i="11"/>
  <c r="E22" i="11"/>
  <c r="E21" i="11"/>
  <c r="E20" i="11"/>
  <c r="E19" i="11"/>
  <c r="E18" i="11"/>
  <c r="E17" i="11"/>
  <c r="E16" i="11"/>
  <c r="E15" i="11"/>
  <c r="E14" i="11"/>
  <c r="E13" i="11"/>
  <c r="E12" i="11"/>
  <c r="B74" i="18"/>
  <c r="K12" i="18"/>
  <c r="B16" i="18" s="1"/>
  <c r="E5" i="1"/>
  <c r="E6" i="1"/>
  <c r="E7" i="1"/>
  <c r="E8" i="1"/>
  <c r="E9" i="1"/>
  <c r="B30" i="1"/>
  <c r="B22" i="18" s="1"/>
  <c r="B52" i="1"/>
  <c r="B23" i="18" s="1"/>
  <c r="B42" i="1"/>
  <c r="B24" i="18" s="1"/>
  <c r="B62" i="1"/>
  <c r="B25" i="18" s="1"/>
  <c r="B72" i="1"/>
  <c r="B26" i="18" s="1"/>
  <c r="B84" i="1"/>
  <c r="B27" i="18" s="1"/>
  <c r="K10" i="6"/>
  <c r="K11" i="6"/>
  <c r="K12" i="6"/>
  <c r="K13" i="6"/>
  <c r="K14" i="6"/>
  <c r="K15" i="6"/>
  <c r="K16" i="6"/>
  <c r="K17" i="6"/>
  <c r="K18" i="6"/>
  <c r="K19" i="6"/>
  <c r="D32" i="7"/>
  <c r="B34" i="18" s="1"/>
  <c r="D55" i="7"/>
  <c r="B35" i="18" s="1"/>
  <c r="B9" i="8"/>
  <c r="B36" i="18" s="1"/>
  <c r="B17" i="8"/>
  <c r="B37" i="18" s="1"/>
  <c r="D10" i="9"/>
  <c r="B38" i="18" s="1"/>
  <c r="B39" i="18"/>
  <c r="B33" i="10"/>
  <c r="B40" i="18" s="1"/>
  <c r="B10" i="12"/>
  <c r="B42" i="18" s="1"/>
  <c r="B26" i="12"/>
  <c r="B43" i="18" s="1"/>
  <c r="B6" i="16"/>
  <c r="B7" i="16"/>
  <c r="E13" i="1"/>
  <c r="E14" i="1"/>
  <c r="E15" i="1"/>
  <c r="E16" i="1"/>
  <c r="E17" i="1"/>
  <c r="K13" i="18"/>
  <c r="I32" i="7"/>
  <c r="B24" i="16" s="1"/>
  <c r="B51" i="16" s="1"/>
  <c r="C51" i="16" s="1"/>
  <c r="I55" i="7"/>
  <c r="B25" i="16" s="1"/>
  <c r="B52" i="16" s="1"/>
  <c r="N12" i="11"/>
  <c r="P12" i="11"/>
  <c r="N13" i="11"/>
  <c r="P13" i="11"/>
  <c r="N14" i="11"/>
  <c r="P14" i="11"/>
  <c r="N15" i="11"/>
  <c r="Q15" i="11" s="1"/>
  <c r="P15" i="11"/>
  <c r="N16" i="11"/>
  <c r="Q16" i="11" s="1"/>
  <c r="P16" i="11"/>
  <c r="N17" i="11"/>
  <c r="P17" i="11"/>
  <c r="N18" i="11"/>
  <c r="P18" i="11"/>
  <c r="N19" i="11"/>
  <c r="P19" i="11"/>
  <c r="N20" i="11"/>
  <c r="P20" i="11"/>
  <c r="N21" i="11"/>
  <c r="Q21" i="11" s="1"/>
  <c r="P21" i="11"/>
  <c r="N22" i="11"/>
  <c r="P22" i="11"/>
  <c r="N23" i="11"/>
  <c r="P23" i="11"/>
  <c r="N24" i="11"/>
  <c r="P24" i="11"/>
  <c r="N25" i="11"/>
  <c r="P25" i="11"/>
  <c r="N26" i="11"/>
  <c r="P26" i="11"/>
  <c r="N27" i="11"/>
  <c r="P27" i="11"/>
  <c r="N28" i="11"/>
  <c r="P28" i="11"/>
  <c r="N29" i="11"/>
  <c r="P29" i="11"/>
  <c r="N30" i="11"/>
  <c r="P30" i="11"/>
  <c r="N31" i="11"/>
  <c r="P31" i="11"/>
  <c r="N32" i="11"/>
  <c r="P32" i="11"/>
  <c r="G26" i="6"/>
  <c r="C51" i="6" s="1"/>
  <c r="F9" i="8"/>
  <c r="B26" i="16" s="1"/>
  <c r="B53" i="16" s="1"/>
  <c r="C53" i="16" s="1"/>
  <c r="F17" i="8"/>
  <c r="B27" i="16" s="1"/>
  <c r="J10" i="9"/>
  <c r="B28" i="16" s="1"/>
  <c r="B54" i="16" s="1"/>
  <c r="G25" i="10"/>
  <c r="B29" i="16"/>
  <c r="B55" i="16" s="1"/>
  <c r="E33" i="10"/>
  <c r="B30" i="16"/>
  <c r="B56" i="16" s="1"/>
  <c r="F10" i="12"/>
  <c r="B32" i="16" s="1"/>
  <c r="F26" i="12"/>
  <c r="B33" i="16" s="1"/>
  <c r="E30" i="1"/>
  <c r="B12" i="16"/>
  <c r="E52" i="1"/>
  <c r="B13" i="16" s="1"/>
  <c r="E42" i="1"/>
  <c r="B14" i="16" s="1"/>
  <c r="E62" i="1"/>
  <c r="B15" i="16" s="1"/>
  <c r="E72" i="1"/>
  <c r="B16" i="16" s="1"/>
  <c r="E84" i="1"/>
  <c r="B17" i="16" s="1"/>
  <c r="B68" i="18"/>
  <c r="B62" i="18"/>
  <c r="C10" i="1"/>
  <c r="B64" i="16"/>
  <c r="B63" i="16"/>
  <c r="B62" i="16"/>
  <c r="B61" i="16"/>
  <c r="C61" i="16" s="1"/>
  <c r="B60" i="16"/>
  <c r="B59" i="16"/>
  <c r="C18" i="1"/>
  <c r="M33" i="11"/>
  <c r="L33" i="11"/>
  <c r="J20" i="6"/>
  <c r="I20" i="6"/>
  <c r="H20" i="6"/>
  <c r="B51" i="18" l="1"/>
  <c r="B56" i="18" s="1"/>
  <c r="B8" i="16"/>
  <c r="Q13" i="11"/>
  <c r="Q24" i="11"/>
  <c r="E33" i="11"/>
  <c r="B41" i="18" s="1"/>
  <c r="Q29" i="11"/>
  <c r="Q23" i="11"/>
  <c r="Q28" i="11"/>
  <c r="Q20" i="11"/>
  <c r="Q25" i="11"/>
  <c r="Q17" i="11"/>
  <c r="Q31" i="11"/>
  <c r="Q12" i="11"/>
  <c r="Q19" i="11"/>
  <c r="Q14" i="11"/>
  <c r="Q32" i="11"/>
  <c r="Q27" i="11"/>
  <c r="Q22" i="11"/>
  <c r="P33" i="11"/>
  <c r="Q18" i="11"/>
  <c r="Q26" i="11"/>
  <c r="Q30" i="11"/>
  <c r="N33" i="6"/>
  <c r="C52" i="6"/>
  <c r="B45" i="16" s="1"/>
  <c r="N46" i="6"/>
  <c r="K20" i="6"/>
  <c r="B33" i="18" s="1"/>
  <c r="E18" i="1"/>
  <c r="B11" i="16" s="1"/>
  <c r="B18" i="16" s="1"/>
  <c r="E10" i="1"/>
  <c r="B21" i="18" s="1"/>
  <c r="B28" i="18" s="1"/>
  <c r="B30" i="18" s="1"/>
  <c r="B44" i="16"/>
  <c r="N33" i="11"/>
  <c r="B44" i="18" l="1"/>
  <c r="B46" i="18" s="1"/>
  <c r="Q33" i="11"/>
  <c r="B31" i="16" s="1"/>
  <c r="B57" i="16" s="1"/>
  <c r="B66" i="16" s="1"/>
  <c r="C58" i="6"/>
  <c r="B23" i="16" s="1"/>
  <c r="C44" i="16"/>
  <c r="C66" i="16" s="1"/>
  <c r="B34" i="16" l="1"/>
  <c r="B36" i="16" s="1"/>
</calcChain>
</file>

<file path=xl/sharedStrings.xml><?xml version="1.0" encoding="utf-8"?>
<sst xmlns="http://schemas.openxmlformats.org/spreadsheetml/2006/main" count="639" uniqueCount="342">
  <si>
    <t>Membership Type</t>
  </si>
  <si>
    <t>Number of Members</t>
  </si>
  <si>
    <t>Cost of Membership</t>
  </si>
  <si>
    <t>Income from Subscriptions</t>
  </si>
  <si>
    <t>First-year Students</t>
  </si>
  <si>
    <t>Other Students</t>
  </si>
  <si>
    <t>Graduates</t>
  </si>
  <si>
    <t>Staff</t>
  </si>
  <si>
    <t>Total</t>
  </si>
  <si>
    <t>Value</t>
  </si>
  <si>
    <t>Event</t>
  </si>
  <si>
    <t>Start Date</t>
  </si>
  <si>
    <t>End Date</t>
  </si>
  <si>
    <t>Location</t>
  </si>
  <si>
    <t>No. of Nights</t>
  </si>
  <si>
    <t>No. of Members Attending</t>
  </si>
  <si>
    <t>Item</t>
  </si>
  <si>
    <t>Quantity Recommended by the AUC</t>
  </si>
  <si>
    <t>Quantity Held by the Club</t>
  </si>
  <si>
    <t>Assorted plasters x 100</t>
  </si>
  <si>
    <t>Sterile eye pad</t>
  </si>
  <si>
    <t>Triangular bandage calico</t>
  </si>
  <si>
    <t>Safety pins (pack of six)</t>
  </si>
  <si>
    <t>Medium wound dressing</t>
  </si>
  <si>
    <t>Large wound dressing</t>
  </si>
  <si>
    <t>Antiseptic wipes x 50</t>
  </si>
  <si>
    <t>Paramedic shears</t>
  </si>
  <si>
    <t>Latex gloves (pair)</t>
  </si>
  <si>
    <t>Mouth to Mouth Resuscitation Device</t>
  </si>
  <si>
    <t>Nickel plated tweezers</t>
  </si>
  <si>
    <t xml:space="preserve">Elastic bandage </t>
  </si>
  <si>
    <t>Zinc oxide tape</t>
  </si>
  <si>
    <t>20 ml Eye wash pods</t>
  </si>
  <si>
    <t>120 ml bottle of burn gel</t>
  </si>
  <si>
    <t>Total Cost</t>
  </si>
  <si>
    <t>Governing Body</t>
  </si>
  <si>
    <t>Actual Cost Last Year</t>
  </si>
  <si>
    <t>Projected Cost Current Year</t>
  </si>
  <si>
    <t>Company Name</t>
  </si>
  <si>
    <t>Item Insured</t>
  </si>
  <si>
    <t>Contact Number</t>
  </si>
  <si>
    <t>Address</t>
  </si>
  <si>
    <t>Qualification</t>
  </si>
  <si>
    <t>Total Costs</t>
  </si>
  <si>
    <t>Provide details of items and reason why the club believes the AUC should provide funding</t>
  </si>
  <si>
    <t>Formal Lessons in an approved training centre</t>
  </si>
  <si>
    <t>Equipment Income</t>
  </si>
  <si>
    <t>Name</t>
  </si>
  <si>
    <t>Contact No.</t>
  </si>
  <si>
    <t>Student/Staff/Graduate No.</t>
  </si>
  <si>
    <t>Course &amp; Year</t>
  </si>
  <si>
    <t>Date of Birth</t>
  </si>
  <si>
    <t>Payment Status</t>
  </si>
  <si>
    <t>No.</t>
  </si>
  <si>
    <t>Date Purchased</t>
  </si>
  <si>
    <t>Current Value</t>
  </si>
  <si>
    <t>Storage Location</t>
  </si>
  <si>
    <t>Other Information</t>
  </si>
  <si>
    <t>Insurance details (if applicable)</t>
  </si>
  <si>
    <t>Member Contributions</t>
  </si>
  <si>
    <t>Expenditure</t>
  </si>
  <si>
    <t>Equipment Expenditure</t>
  </si>
  <si>
    <t>Affiliation Costs</t>
  </si>
  <si>
    <t>Insurance Costs</t>
  </si>
  <si>
    <t>Coaching Costs</t>
  </si>
  <si>
    <t>Intervarsity (Home)</t>
  </si>
  <si>
    <t>€</t>
  </si>
  <si>
    <t>Total Income</t>
  </si>
  <si>
    <t>Income</t>
  </si>
  <si>
    <t>Total Expenditure</t>
  </si>
  <si>
    <t>Euro</t>
  </si>
  <si>
    <t>Less</t>
  </si>
  <si>
    <t>Specific purpose funds being held (please provide details below)</t>
  </si>
  <si>
    <t>Date</t>
  </si>
  <si>
    <t>Balance</t>
  </si>
  <si>
    <t>Membership Subscriptions</t>
  </si>
  <si>
    <t>Sponsorship</t>
  </si>
  <si>
    <t>Fundraising</t>
  </si>
  <si>
    <t>Other Income</t>
  </si>
  <si>
    <t>Senior Intervarsities</t>
  </si>
  <si>
    <t>Freshers Intervarsities</t>
  </si>
  <si>
    <t>Proposed Purchase Item</t>
  </si>
  <si>
    <t>Cost per item</t>
  </si>
  <si>
    <t xml:space="preserve">Quantity </t>
  </si>
  <si>
    <t>Preferred Supplier Name</t>
  </si>
  <si>
    <t>Does NGB Affiliation include any form of insurance, if so please specify?</t>
  </si>
  <si>
    <t>Policy Number</t>
  </si>
  <si>
    <t>Bank Fees</t>
  </si>
  <si>
    <t>Referees/Officials/Judges</t>
  </si>
  <si>
    <t>Catering (where mandatory by NGB)</t>
  </si>
  <si>
    <t>Fundraising Event</t>
  </si>
  <si>
    <t>Projected Amount Raised</t>
  </si>
  <si>
    <t>Donor Contributions</t>
  </si>
  <si>
    <t>Sponsoring Body</t>
  </si>
  <si>
    <t xml:space="preserve">Projected Amount </t>
  </si>
  <si>
    <t>Projected Amount to be donated</t>
  </si>
  <si>
    <t>Donor Details</t>
  </si>
  <si>
    <t>Intervarsity (Away)</t>
  </si>
  <si>
    <t>Member Contribution</t>
  </si>
  <si>
    <t>Fixture</t>
  </si>
  <si>
    <t>Domestic Competition Expenditure</t>
  </si>
  <si>
    <t xml:space="preserve">First Aid Costs </t>
  </si>
  <si>
    <t>Total Accommodation €</t>
  </si>
  <si>
    <t>Total Transport €</t>
  </si>
  <si>
    <t>Total Entry Fee €</t>
  </si>
  <si>
    <t>Max 50% Bus Hire or train/bus ticket</t>
  </si>
  <si>
    <t>Max 50%</t>
  </si>
  <si>
    <t>Total Cost (Including VAT, delivery)</t>
  </si>
  <si>
    <t>Item to be repaired/maintained</t>
  </si>
  <si>
    <t>Cost of repair/maintenance</t>
  </si>
  <si>
    <t>Disposable cold pack</t>
  </si>
  <si>
    <t>Emergency foil blanket</t>
  </si>
  <si>
    <t>Torch</t>
  </si>
  <si>
    <t>Physiotherapy Services Costs for Matches</t>
  </si>
  <si>
    <t>Formal Lessons in an approved training centre (up to 50% for lesson)</t>
  </si>
  <si>
    <t>Income from Sale of Equipment</t>
  </si>
  <si>
    <t>Details</t>
  </si>
  <si>
    <t xml:space="preserve">Other Costs </t>
  </si>
  <si>
    <t>Other Costs where the AUC will make a contribution</t>
  </si>
  <si>
    <t>Ambulance &amp; Physiotherapy Costs</t>
  </si>
  <si>
    <t>Other Costs where the AUC will make no contribution</t>
  </si>
  <si>
    <t>Hire of external facility for training (50% may be possible depending on requirement and prior notice)</t>
  </si>
  <si>
    <t>Hire of external facility for competition (50% may be possible depending on requirement and prior notice)</t>
  </si>
  <si>
    <t xml:space="preserve">Hire of external facility for training </t>
  </si>
  <si>
    <t xml:space="preserve">Hire of external facility for competition </t>
  </si>
  <si>
    <t>Other Costs:</t>
  </si>
  <si>
    <t>AUC Contribution</t>
  </si>
  <si>
    <t>Home Varsities Entry Fee</t>
  </si>
  <si>
    <t>Away Varsities Accommodation</t>
  </si>
  <si>
    <t>Away Varsities Entry Fee</t>
  </si>
  <si>
    <t>Away Varsities Transport</t>
  </si>
  <si>
    <t>League Matches Transport</t>
  </si>
  <si>
    <t>League Matches Entry Fee</t>
  </si>
  <si>
    <t>Equipment Repairs &amp; Maintenance</t>
  </si>
  <si>
    <t>Notes</t>
  </si>
  <si>
    <t>Discretionary based on level of competition, no. of members/teams, qualification/standard, membership fee.</t>
  </si>
  <si>
    <t>Night rate 50% to max €30IRL/€40NI</t>
  </si>
  <si>
    <t>Up to 50% bus hire or train/bus ticket</t>
  </si>
  <si>
    <t>50% where deemed necessary for operation of the club</t>
  </si>
  <si>
    <t>Discretionary based on quotations</t>
  </si>
  <si>
    <t>50% of NGB cost.  No individual affiliation contribution</t>
  </si>
  <si>
    <t>Case by case basis for equipment insurance, minimum value €10,000</t>
  </si>
  <si>
    <t>Discretionary based on level of competition, NGB Rules, Membership income. Max. 50% for ambulance cost.</t>
  </si>
  <si>
    <t>50% of lesson cost.</t>
  </si>
  <si>
    <t>Formal Lessons at approved training Centres</t>
  </si>
  <si>
    <t>No. of Games</t>
  </si>
  <si>
    <t>Policy Excess Amount</t>
  </si>
  <si>
    <t>Total Cost of replacement items</t>
  </si>
  <si>
    <t>Projected Surplus/Deficit for Year</t>
  </si>
  <si>
    <t>For AUC Use Only (Do not enter any data.  All Data in this section to be inserted by the AUC):</t>
  </si>
  <si>
    <t>Grant Recommendation for AUC Executive Committee, subject to submission of all required documentation</t>
  </si>
  <si>
    <t>Provide details of items and reason why the club believes the AUC should provide funding &amp; no. of occasions required</t>
  </si>
  <si>
    <t>Affiliation Fees</t>
  </si>
  <si>
    <t>First Aid, Physiotherapy &amp; Ambulance Costs</t>
  </si>
  <si>
    <t>League / Cup Matches</t>
  </si>
  <si>
    <t>Intervarsities (Home) Entry Fees</t>
  </si>
  <si>
    <t>Intervarsities (Away) Accommodation</t>
  </si>
  <si>
    <t>Intervarsities (Away) Transport</t>
  </si>
  <si>
    <t>Intervarsities (Away) Entry Fees</t>
  </si>
  <si>
    <t>League Matches - Transport</t>
  </si>
  <si>
    <t>League Matches - Entry Fee</t>
  </si>
  <si>
    <t>Quantity</t>
  </si>
  <si>
    <t>Mazars Cost Calculated Automatically, do not enter data</t>
  </si>
  <si>
    <t>Transferred automatically from earlier sheet</t>
  </si>
  <si>
    <t>Automatically calculated</t>
  </si>
  <si>
    <t xml:space="preserve">Donor Contributions </t>
  </si>
  <si>
    <t>Domestic Competition Expenditure:</t>
  </si>
  <si>
    <t>Calculated automatically</t>
  </si>
  <si>
    <t>Allowable Expenditure Item</t>
  </si>
  <si>
    <t>Please confirm the cost of items you are replacing this year €</t>
  </si>
  <si>
    <t>Name of person(s) completing this form:</t>
  </si>
  <si>
    <t>Club Name:</t>
  </si>
  <si>
    <t>League Match - Accommodation</t>
  </si>
  <si>
    <t xml:space="preserve">League Match Accommodation </t>
  </si>
  <si>
    <t>International Travel</t>
  </si>
  <si>
    <t>Amount Raised</t>
  </si>
  <si>
    <t>Amount Sponsored</t>
  </si>
  <si>
    <t>Amount Donated</t>
  </si>
  <si>
    <t>Amount</t>
  </si>
  <si>
    <t>Amount Predicted</t>
  </si>
  <si>
    <t>Individual Member Affiliation Income</t>
  </si>
  <si>
    <t>Please add ….</t>
  </si>
  <si>
    <t xml:space="preserve"> Purchased Item</t>
  </si>
  <si>
    <t>Equipment Insurance Costs</t>
  </si>
  <si>
    <t>Club Promotion (web, flyer etc.)</t>
  </si>
  <si>
    <t>Club Apparel</t>
  </si>
  <si>
    <t>Social Costs</t>
  </si>
  <si>
    <t>Administration</t>
  </si>
  <si>
    <t>Misc.</t>
  </si>
  <si>
    <t>Income from hosting Competition/Fixtures</t>
  </si>
  <si>
    <t>Training &amp; Development Courses</t>
  </si>
  <si>
    <t>Other Costs where the AUC made no contribution</t>
  </si>
  <si>
    <t>Catering (where a requirement of the NGB)</t>
  </si>
  <si>
    <t>Night rate 50% to max €30IRL/€40NI, where outside Dublin and unable to travel back same day</t>
  </si>
  <si>
    <t>automatically calculated</t>
  </si>
  <si>
    <t>Occasional/Erasmus Students</t>
  </si>
  <si>
    <t>Occasional/ Erasmus Students</t>
  </si>
  <si>
    <t>Training &amp; Development Subsidy</t>
  </si>
  <si>
    <t>Course/ Seminar Income</t>
  </si>
  <si>
    <t>Course/Seminar Income</t>
  </si>
  <si>
    <t>Preferred Supplier/ Contractor Name</t>
  </si>
  <si>
    <t>Ambulance Cost</t>
  </si>
  <si>
    <t>Individual Affiliation Costs</t>
  </si>
  <si>
    <t>AUC Notes:</t>
  </si>
  <si>
    <t>Bank fees should be incurred for regular account transactions.</t>
  </si>
  <si>
    <t>Vetting submitted to AUC (Y/N)</t>
  </si>
  <si>
    <t>Children's Officer Name</t>
  </si>
  <si>
    <t>E-mail</t>
  </si>
  <si>
    <t>1. Membership Income Previous Year &amp; Current Year</t>
  </si>
  <si>
    <t>Auto Calculates</t>
  </si>
  <si>
    <t>Note: The AUC does not make any contribution towards physiotherapy provisions i.e. taping, strapping</t>
  </si>
  <si>
    <t>Total Balance</t>
  </si>
  <si>
    <t>Date:</t>
  </si>
  <si>
    <t>Email:</t>
  </si>
  <si>
    <t>Total Cost €    Auto Calculates</t>
  </si>
  <si>
    <t>Total - Income</t>
  </si>
  <si>
    <t>Total - Expenditure</t>
  </si>
  <si>
    <t>Bank</t>
  </si>
  <si>
    <t>Cash</t>
  </si>
  <si>
    <t>Uncashed Cheques and Payments Pending</t>
  </si>
  <si>
    <t>Transferred automatically from above</t>
  </si>
  <si>
    <t>The dates entered must match the dates on your bank statements and accounts.</t>
  </si>
  <si>
    <t>Coaches, Managers, Instructors, Leaders &amp; Children's Officer</t>
  </si>
  <si>
    <t>Total of Payments Owed (please provide details below)</t>
  </si>
  <si>
    <t>Total figure taken  from above</t>
  </si>
  <si>
    <t>Opening Balance plus income, less expenditure</t>
  </si>
  <si>
    <t>Total  Cost Calculated Automatically, do not enter data</t>
  </si>
  <si>
    <t>Auto calculates</t>
  </si>
  <si>
    <t>Allocation under Criteria</t>
  </si>
  <si>
    <t>Total Current Value</t>
  </si>
  <si>
    <t>2022/2023</t>
  </si>
  <si>
    <t>Safeguarding Cert submitted (Y/N)</t>
  </si>
  <si>
    <t>Code of Conduct submitted (Y/N)</t>
  </si>
  <si>
    <t>Digital Signature (not typed):</t>
  </si>
  <si>
    <t>Entry Fee Per Person  €</t>
  </si>
  <si>
    <t>Coach Employment Pack/Volunteer Leader Pack/ Volunteer Coach Pack (Y/N)</t>
  </si>
  <si>
    <t>Grant Form 2023/2024</t>
  </si>
  <si>
    <t>2023/2024</t>
  </si>
  <si>
    <t>Equipment to be Sold 2023/2024</t>
  </si>
  <si>
    <t>9. Intervarsities (Home) 2023/2024</t>
  </si>
  <si>
    <t>10. Intervarsities (Away) 2023/2024</t>
  </si>
  <si>
    <t>11. League Matches (Including Intervarsity League, Cups) 2023/2024</t>
  </si>
  <si>
    <t>Domestic Competition Expenditure Summary 2023/2024</t>
  </si>
  <si>
    <t>19b. Children's Officer - 2023/2024</t>
  </si>
  <si>
    <t>AUC Workings 2023/2024</t>
  </si>
  <si>
    <t>2023/2024 Projected Accounts</t>
  </si>
  <si>
    <t>Balance Available 2023/2024 (Bank Held)</t>
  </si>
  <si>
    <t>Balance Available 2023/2024 (Cash Held)</t>
  </si>
  <si>
    <t>2023/2024 Grant Calculation</t>
  </si>
  <si>
    <t>8. Domestic Competition 2022/2023 (Including varsities and leagues)</t>
  </si>
  <si>
    <t>14. Club Affiliation Fees 2022/2023 And Projected for 2023/2024</t>
  </si>
  <si>
    <t>19. Coach / Instructor / Leader -  2022/2023 and Projected for 2023/2024</t>
  </si>
  <si>
    <t>Financial Year 2022/2023</t>
  </si>
  <si>
    <t>Start Date 2022/2023 and Opening Bank and Opening Cash Balance</t>
  </si>
  <si>
    <t>End Date 2022/2023 and Closing Bank Balance and Closing Cash Balance</t>
  </si>
  <si>
    <t>Income - 2022/2023</t>
  </si>
  <si>
    <t>Annual Grant 2022/2023 (including amount paid to coaches on your behalf by the AUC)</t>
  </si>
  <si>
    <t>Special Grant 2022/2023</t>
  </si>
  <si>
    <t>Opening Balance plus income 2022/2023</t>
  </si>
  <si>
    <t>Expenditure - 2022/2023</t>
  </si>
  <si>
    <t>Balance in Bank at end of 2022/2023 year (as per date above)</t>
  </si>
  <si>
    <t>Breakdown of All Payments Owed from 2022/2023 yet to be paid</t>
  </si>
  <si>
    <t>Details of Cheques not cashed for 2022/2023</t>
  </si>
  <si>
    <t>Taken from Club calculations on summary sheet 2022/2023</t>
  </si>
  <si>
    <t>18. Ambulance &amp; Physiotherapy Costs 2022/2023 &amp; 2023/2024</t>
  </si>
  <si>
    <t>17. First Aid Costs 2022/2023 and Projected for 2023/2024</t>
  </si>
  <si>
    <t>Balance Available 2023/2024 (Opening Balance 2023/2024 in bank and cash)</t>
  </si>
  <si>
    <t>Details of Specific Purpose Funds being held for 2023/2024</t>
  </si>
  <si>
    <t>Coaching Costs (including amount paid by AUC on your behalf to coaches)</t>
  </si>
  <si>
    <t>Balance of cash at end of 2022/2023 year (as per date above)</t>
  </si>
  <si>
    <r>
      <t xml:space="preserve">2. Income from Sale of Equipment/Gear/Clothing Previous Year &amp; Current Year
</t>
    </r>
    <r>
      <rPr>
        <b/>
        <sz val="11"/>
        <color theme="0"/>
        <rFont val="Calibri"/>
        <family val="2"/>
        <scheme val="minor"/>
      </rPr>
      <t>Provide details on any equipment/clothing/gear sold or disposed of in 2022/2023 and any predicted for 2023/2024</t>
    </r>
  </si>
  <si>
    <t>Equipment Sold in 2022/2023</t>
  </si>
  <si>
    <r>
      <t xml:space="preserve">3. Fundraising Income 2022/2023 &amp; 2023/2024
</t>
    </r>
    <r>
      <rPr>
        <b/>
        <sz val="11"/>
        <color theme="0"/>
        <rFont val="Calibri"/>
        <family val="2"/>
        <scheme val="minor"/>
      </rPr>
      <t>Provide details on any fundraising that took place in 2022/2023 and planned for 2023/2024</t>
    </r>
  </si>
  <si>
    <r>
      <rPr>
        <b/>
        <sz val="14"/>
        <color theme="0"/>
        <rFont val="Calibri"/>
        <family val="2"/>
        <scheme val="minor"/>
      </rPr>
      <t>4. Sponsorship Received in 2022/2023 and Secured for 2023/2024</t>
    </r>
    <r>
      <rPr>
        <b/>
        <sz val="18"/>
        <color theme="0"/>
        <rFont val="Calibri"/>
        <family val="2"/>
        <scheme val="minor"/>
      </rPr>
      <t xml:space="preserve">
</t>
    </r>
    <r>
      <rPr>
        <b/>
        <sz val="12"/>
        <color theme="0"/>
        <rFont val="Calibri"/>
        <family val="2"/>
        <scheme val="minor"/>
      </rPr>
      <t>Provide details on any sponsorship received in 2022/2023 and secured for 2023/2024</t>
    </r>
  </si>
  <si>
    <r>
      <rPr>
        <b/>
        <sz val="14"/>
        <color theme="0"/>
        <rFont val="Calibri"/>
        <family val="2"/>
        <scheme val="minor"/>
      </rPr>
      <t>5. Donor Contributions Received in 2022/2023 and Secured for 2023/2024</t>
    </r>
    <r>
      <rPr>
        <b/>
        <sz val="18"/>
        <color theme="0"/>
        <rFont val="Calibri"/>
        <family val="2"/>
        <scheme val="minor"/>
      </rPr>
      <t xml:space="preserve">
</t>
    </r>
    <r>
      <rPr>
        <b/>
        <sz val="11"/>
        <color theme="0"/>
        <rFont val="Calibri"/>
        <family val="2"/>
        <scheme val="minor"/>
      </rPr>
      <t>Provide details on any donor contributions received in 2022/2023 and secured for 2023/2024</t>
    </r>
  </si>
  <si>
    <r>
      <t xml:space="preserve">6. Member Contributions 2022/2023 and Projected for 2023/2024
</t>
    </r>
    <r>
      <rPr>
        <b/>
        <sz val="11"/>
        <color theme="0"/>
        <rFont val="Calibri"/>
        <family val="2"/>
        <scheme val="minor"/>
      </rPr>
      <t>Provide details on any member contributions  received in 2022/2023 and required for 2023/2024</t>
    </r>
  </si>
  <si>
    <r>
      <rPr>
        <b/>
        <sz val="14"/>
        <color theme="0"/>
        <rFont val="Calibri"/>
        <family val="2"/>
        <scheme val="minor"/>
      </rPr>
      <t>7. Other income 2022/2023 &amp; 2023/2024</t>
    </r>
    <r>
      <rPr>
        <b/>
        <sz val="18"/>
        <color theme="0"/>
        <rFont val="Calibri"/>
        <family val="2"/>
        <scheme val="minor"/>
      </rPr>
      <t xml:space="preserve">
</t>
    </r>
    <r>
      <rPr>
        <b/>
        <sz val="11"/>
        <color theme="0"/>
        <rFont val="Calibri"/>
        <family val="2"/>
        <scheme val="minor"/>
      </rPr>
      <t>Provide details on any "other" income received in 2022/2023 and predicted in 2023/2024</t>
    </r>
  </si>
  <si>
    <r>
      <t xml:space="preserve">For AUC Use Only 
</t>
    </r>
    <r>
      <rPr>
        <b/>
        <sz val="11"/>
        <color theme="0"/>
        <rFont val="Calibri"/>
        <family val="2"/>
        <scheme val="minor"/>
      </rPr>
      <t>(Do not enter any data)</t>
    </r>
  </si>
  <si>
    <t>Totals</t>
  </si>
  <si>
    <r>
      <t xml:space="preserve">Total Cost € 
</t>
    </r>
    <r>
      <rPr>
        <b/>
        <sz val="9"/>
        <color theme="0"/>
        <rFont val="Calibri"/>
        <family val="2"/>
        <scheme val="minor"/>
      </rPr>
      <t>Auto calculates</t>
    </r>
  </si>
  <si>
    <t>*Cost of any social activity to be excluded from entry fee.</t>
  </si>
  <si>
    <t>* Total Entry Fee €</t>
  </si>
  <si>
    <t>Note: Rates payable by AUC - Max 50%</t>
  </si>
  <si>
    <t>Max cover by AUC
- €15 (ROI)
- £20 (NI) 
per person per night</t>
  </si>
  <si>
    <r>
      <t xml:space="preserve">Total Cost €  
</t>
    </r>
    <r>
      <rPr>
        <b/>
        <sz val="9"/>
        <color theme="0"/>
        <rFont val="Calibri"/>
        <family val="2"/>
        <scheme val="minor"/>
      </rPr>
      <t>Auto Calculates</t>
    </r>
  </si>
  <si>
    <r>
      <t xml:space="preserve">Total Entry Fee € 
</t>
    </r>
    <r>
      <rPr>
        <b/>
        <sz val="9"/>
        <color theme="0"/>
        <rFont val="Calibri"/>
        <family val="2"/>
        <scheme val="minor"/>
      </rPr>
      <t>(per person fee x no. of people)</t>
    </r>
  </si>
  <si>
    <r>
      <t xml:space="preserve">Total Transport € 
</t>
    </r>
    <r>
      <rPr>
        <b/>
        <sz val="9"/>
        <color theme="0"/>
        <rFont val="Calibri"/>
        <family val="2"/>
        <scheme val="minor"/>
      </rPr>
      <t>(Away Games Only, no. of people x cost per person. Or total bus cost)</t>
    </r>
  </si>
  <si>
    <r>
      <t xml:space="preserve">Location 
</t>
    </r>
    <r>
      <rPr>
        <b/>
        <sz val="9"/>
        <color theme="0"/>
        <rFont val="Calibri"/>
        <family val="2"/>
        <scheme val="minor"/>
      </rPr>
      <t>(where home games, no accommodation or travel costs are covered)</t>
    </r>
  </si>
  <si>
    <r>
      <t xml:space="preserve">No. of Nights 
</t>
    </r>
    <r>
      <rPr>
        <b/>
        <sz val="9"/>
        <color theme="0"/>
        <rFont val="Calibri"/>
        <family val="2"/>
        <scheme val="minor"/>
      </rPr>
      <t>(Away Games Only)</t>
    </r>
  </si>
  <si>
    <r>
      <rPr>
        <b/>
        <sz val="10"/>
        <color theme="0"/>
        <rFont val="Calibri"/>
        <family val="2"/>
        <scheme val="minor"/>
      </rPr>
      <t xml:space="preserve">Total Accommodation € 
</t>
    </r>
    <r>
      <rPr>
        <b/>
        <sz val="11"/>
        <color theme="0"/>
        <rFont val="Calibri"/>
        <family val="2"/>
        <scheme val="minor"/>
      </rPr>
      <t xml:space="preserve">
</t>
    </r>
    <r>
      <rPr>
        <b/>
        <sz val="9"/>
        <color theme="0"/>
        <rFont val="Calibri"/>
        <family val="2"/>
        <scheme val="minor"/>
      </rPr>
      <t>(Away nights x cost per person x no. of nights)</t>
    </r>
  </si>
  <si>
    <r>
      <t xml:space="preserve">Transport Cost Per Person  € 
</t>
    </r>
    <r>
      <rPr>
        <b/>
        <sz val="9"/>
        <color theme="0"/>
        <rFont val="Calibri"/>
        <family val="2"/>
        <scheme val="minor"/>
      </rPr>
      <t>(Away Games Only)</t>
    </r>
  </si>
  <si>
    <r>
      <rPr>
        <b/>
        <sz val="10"/>
        <color theme="0"/>
        <rFont val="Calibri"/>
        <family val="2"/>
        <scheme val="minor"/>
      </rPr>
      <t xml:space="preserve">Accommodation Cost </t>
    </r>
    <r>
      <rPr>
        <b/>
        <sz val="11"/>
        <color theme="0"/>
        <rFont val="Calibri"/>
        <family val="2"/>
        <scheme val="minor"/>
      </rPr>
      <t xml:space="preserve">
</t>
    </r>
    <r>
      <rPr>
        <b/>
        <sz val="10"/>
        <color theme="0"/>
        <rFont val="Calibri"/>
        <family val="2"/>
        <scheme val="minor"/>
      </rPr>
      <t>Per Person Per Night €</t>
    </r>
    <r>
      <rPr>
        <b/>
        <sz val="11"/>
        <color theme="0"/>
        <rFont val="Calibri"/>
        <family val="2"/>
        <scheme val="minor"/>
      </rPr>
      <t xml:space="preserve"> 
</t>
    </r>
    <r>
      <rPr>
        <b/>
        <sz val="9"/>
        <color theme="0"/>
        <rFont val="Calibri"/>
        <family val="2"/>
        <scheme val="minor"/>
      </rPr>
      <t>(Away Games only)</t>
    </r>
  </si>
  <si>
    <t>Note: Rates payable by AUC - Cost of any social activity to be excluded from entry fee</t>
  </si>
  <si>
    <t>Max cover by AUC
- €15 (ROI)
- £20 (NI) 
per person per night,  where outside Dublin and unable to travel back same day</t>
  </si>
  <si>
    <r>
      <rPr>
        <b/>
        <sz val="14"/>
        <color theme="0"/>
        <rFont val="Calibri"/>
        <family val="2"/>
        <scheme val="minor"/>
      </rPr>
      <t>13. Equipment Repair/Maintenance in 2022/2023 and Proposed in 2023/2024</t>
    </r>
    <r>
      <rPr>
        <b/>
        <sz val="18"/>
        <color theme="0"/>
        <rFont val="Calibri"/>
        <family val="2"/>
        <scheme val="minor"/>
      </rPr>
      <t xml:space="preserve">
</t>
    </r>
    <r>
      <rPr>
        <b/>
        <sz val="11"/>
        <color theme="0"/>
        <rFont val="Calibri"/>
        <family val="2"/>
        <scheme val="minor"/>
      </rPr>
      <t>• Please outline your proposed expenditure on repairs and maintenance to club equipment.
• Where the repair/maintenance cost for an item exceeds €3,000 please upload 3 quotations for the repair/maintenance to the Document Upload System.
• A contribution will be made towards equipment maintenance and repairs based on the submission of relevant quotations.</t>
    </r>
  </si>
  <si>
    <t>Item repaired/maintained</t>
  </si>
  <si>
    <r>
      <rPr>
        <b/>
        <sz val="14"/>
        <color theme="0"/>
        <rFont val="Calibri"/>
        <family val="2"/>
        <scheme val="minor"/>
      </rPr>
      <t>2023/2024</t>
    </r>
    <r>
      <rPr>
        <b/>
        <sz val="18"/>
        <color theme="0"/>
        <rFont val="Calibri"/>
        <family val="2"/>
        <scheme val="minor"/>
      </rPr>
      <t xml:space="preserve">
</t>
    </r>
    <r>
      <rPr>
        <b/>
        <sz val="10"/>
        <color theme="0"/>
        <rFont val="Calibri"/>
        <family val="2"/>
        <scheme val="minor"/>
      </rPr>
      <t>Where the cost for an item exceeds €3,000, upload 3 quotations for the item to the Document Upload System.</t>
    </r>
  </si>
  <si>
    <r>
      <rPr>
        <b/>
        <sz val="14"/>
        <color theme="0"/>
        <rFont val="Calibri"/>
        <family val="2"/>
        <scheme val="minor"/>
      </rPr>
      <t>2023/2024</t>
    </r>
    <r>
      <rPr>
        <b/>
        <sz val="18"/>
        <color theme="0"/>
        <rFont val="Calibri"/>
        <family val="2"/>
        <scheme val="minor"/>
      </rPr>
      <t xml:space="preserve">
</t>
    </r>
    <r>
      <rPr>
        <b/>
        <sz val="11"/>
        <color theme="0"/>
        <rFont val="Calibri"/>
        <family val="2"/>
        <scheme val="minor"/>
      </rPr>
      <t>Where the repair/maintenance cost for an item exceeds €3,000, upload 3 quotations for the repair/maintenance to the Document Upload System.</t>
    </r>
  </si>
  <si>
    <r>
      <t xml:space="preserve">12. Equipment Purchases 2022/2023 &amp; Proposed in 2023/2024
</t>
    </r>
    <r>
      <rPr>
        <b/>
        <sz val="11"/>
        <color theme="0"/>
        <rFont val="Calibri"/>
        <family val="2"/>
        <scheme val="minor"/>
      </rPr>
      <t>• Please outline your expenditure on equipment in 2022/2023 and proposed expenditure on Club equipment in 2023/2024. Do not include personal equipment (tracksuits, hoodies etc.)  which should  be paid for by members or via sponsorship.
• Where the cost for an item exceeds €3,000 please upload 3 quotations for the equipment to the Document Upload System.
• Usually a club will receive up to 50% of this funding where the item is deemed necessary for the operation of the club.</t>
    </r>
  </si>
  <si>
    <r>
      <rPr>
        <b/>
        <sz val="14"/>
        <color theme="0"/>
        <rFont val="Calibri"/>
        <family val="2"/>
        <scheme val="minor"/>
      </rPr>
      <t>15. Individual Affiliations  Fees 2022/2023 And Projected for 2023/2024</t>
    </r>
    <r>
      <rPr>
        <b/>
        <sz val="18"/>
        <color theme="0"/>
        <rFont val="Calibri"/>
        <family val="2"/>
        <scheme val="minor"/>
      </rPr>
      <t xml:space="preserve">
</t>
    </r>
    <r>
      <rPr>
        <b/>
        <sz val="11"/>
        <color theme="0"/>
        <rFont val="Calibri"/>
        <family val="2"/>
        <scheme val="minor"/>
      </rPr>
      <t>• Please indicate the individual affiliation to governing bodies of your sport.  Note that the AUC does not make a contribution towards such costs.</t>
    </r>
  </si>
  <si>
    <r>
      <t xml:space="preserve">16. Equipment Insurance 2022/2023 &amp; 2023/2024
</t>
    </r>
    <r>
      <rPr>
        <b/>
        <sz val="11"/>
        <color theme="0"/>
        <rFont val="Calibri"/>
        <family val="2"/>
        <scheme val="minor"/>
      </rPr>
      <t>• Please outline your expenditure on equipment insurance where the minimum value of equipment is €10,000. 
• Funding towards such insurance will be considered on a case by case basis.  
• No funding will be provided towards Public Liability insurance, Personal Accident insurance or Employers Liability insurance as the AUC already has policies in place to cover such matters (with the exception of the Rugby Clubs who should contact the AUC regarding Personal Accident insurance).</t>
    </r>
  </si>
  <si>
    <r>
      <t xml:space="preserve">Projected Cost Current Year 
</t>
    </r>
    <r>
      <rPr>
        <b/>
        <sz val="9"/>
        <color theme="0"/>
        <rFont val="Calibri"/>
        <family val="2"/>
        <scheme val="minor"/>
      </rPr>
      <t>*Equipment Value Must exceed €10,000*</t>
    </r>
  </si>
  <si>
    <t>List all First Aid Equipment Held by the Club</t>
  </si>
  <si>
    <t>Input the First Aid Equipment Cost for the Club for 2022/2023</t>
  </si>
  <si>
    <r>
      <t>Ambulance Cost</t>
    </r>
    <r>
      <rPr>
        <sz val="10"/>
        <color theme="1"/>
        <rFont val="Calibri"/>
        <family val="2"/>
        <scheme val="minor"/>
      </rPr>
      <t xml:space="preserve"> 
(matches only, up to 50% of cost where a requirement of NGB)</t>
    </r>
  </si>
  <si>
    <t>• Please list all domestic competitions for the previous and current year and detail their associated costs.</t>
  </si>
  <si>
    <r>
      <t xml:space="preserve">• Details of trips, training camps or international travel </t>
    </r>
    <r>
      <rPr>
        <b/>
        <u/>
        <sz val="10"/>
        <color theme="1"/>
        <rFont val="Calibri"/>
        <family val="2"/>
        <scheme val="minor"/>
      </rPr>
      <t>should not be included</t>
    </r>
    <r>
      <rPr>
        <b/>
        <sz val="10"/>
        <color theme="1"/>
        <rFont val="Calibri"/>
        <family val="2"/>
        <scheme val="minor"/>
      </rPr>
      <t>.</t>
    </r>
  </si>
  <si>
    <t>• List the total cost of your participation in a league or cup competition and not the individual cost for each game.</t>
  </si>
  <si>
    <t>• Where you are hosting a competition, please complete a special grant application with a separate budget for the hosting costs of that competition. Only include the cost of UCD participation in the event in the tables below.</t>
  </si>
  <si>
    <t>• Please refer to the AUC's Grant Award Criteria for full details of what costs the AUC will make a contribution towards and to what extent.</t>
  </si>
  <si>
    <t>• List of all coaches / managers /instructors /  leaders whether they are paid or unpaid - if a name is listed UCD Sport will look for the applicable documentation.</t>
  </si>
  <si>
    <t>• If a vetting form is submitted or safeguarding cert upload for a person, and their name is not listed here, UCD Sport will assume this person is a coach/manager/instructor/leader and will seek clarification from the club.</t>
  </si>
  <si>
    <t>• Where a coach/manager/instructor/leader received expenses or payment please provide details for 2022/2023 and projections for 2023/2024 (where applicable).</t>
  </si>
  <si>
    <t>• Where payment was made in respect of vouched expenses in 2022/2023, receipts are required to be submitted to the AUC for the full amount.</t>
  </si>
  <si>
    <t>• Please refer to Clubs Ops Manual for full details on the coaching policy of the AUC.  Where coaches/managers/instructors/leaders change during the year please inform the AUC immediately.</t>
  </si>
  <si>
    <t>Expenses 
(mileage form must be complete and receipts retained)</t>
  </si>
  <si>
    <t>Payment 
(amount confirmed in coaching contract)</t>
  </si>
  <si>
    <t>Number of Annual Payments 
(where being paid)
(1 or 2)</t>
  </si>
  <si>
    <t>Expenses 
(mileage form must be complete and receipts provided to the AUC)</t>
  </si>
  <si>
    <t>Payment 
(including employers tax and admin fee)</t>
  </si>
  <si>
    <t>Name of Coach / Manager / Instructor / Leader</t>
  </si>
  <si>
    <t>Vetting submitted 
to AUC 
(Y/N)</t>
  </si>
  <si>
    <t>Tax/PRSI Calculated Automatically, do not enter data
(10% approx.)</t>
  </si>
  <si>
    <r>
      <rPr>
        <b/>
        <sz val="9"/>
        <color theme="0"/>
        <rFont val="Calibri (Body)"/>
      </rPr>
      <t xml:space="preserve">Name of Coach / Manager / Instructor / Leader
</t>
    </r>
    <r>
      <rPr>
        <b/>
        <sz val="9"/>
        <color theme="0"/>
        <rFont val="Calibri"/>
        <family val="2"/>
        <scheme val="minor"/>
      </rPr>
      <t xml:space="preserve">
(complete for all  whether they are paid, in receipt of expenses or receiving no remuneration)</t>
    </r>
  </si>
  <si>
    <r>
      <t xml:space="preserve"> 20. Other Costs Where the AUC Contributes Towards in 2022/2023 &amp; 2023/2024
</t>
    </r>
    <r>
      <rPr>
        <b/>
        <sz val="11"/>
        <color theme="0"/>
        <rFont val="Calibri"/>
        <family val="2"/>
        <scheme val="minor"/>
      </rPr>
      <t>• Please provide details of any other expenditure and the clubs rationale as to why the AUC should provide funding towards these items.  Note other expenditure items will be considered on a case by case basis for funding, unless stated otherwise.
• Where you are hosting a competition, please complete a special grant application with a separate budget for the hosting costs of that competition.</t>
    </r>
  </si>
  <si>
    <r>
      <t xml:space="preserve">21. Other Costs the AUC does not make a contribution towards in Annual Grant funding 2022/2023 &amp; 2023/2024.
• </t>
    </r>
    <r>
      <rPr>
        <b/>
        <sz val="11"/>
        <color theme="0"/>
        <rFont val="Calibri"/>
        <family val="2"/>
        <scheme val="minor"/>
      </rPr>
      <t>Please provide details of any other expenditure. Please note that the AUC will make no contribution towards these costs.</t>
    </r>
  </si>
  <si>
    <t>Please add more rows if required</t>
  </si>
  <si>
    <t>You must enter in both a Start and End Date. These dates should match what is on your Bank Statements. You should also highlight said figures on the Bank Statements uploaded to your Club Document Upload System.</t>
  </si>
  <si>
    <t>Opening Balance (Bank plus Cash)</t>
  </si>
  <si>
    <t xml:space="preserve">Any discrepancies will result in a delay in payment of the grant. </t>
  </si>
  <si>
    <t>• Copies of your opening and closing bank statements should uploaded to the Club Document Upload System.</t>
  </si>
  <si>
    <t>• Data in this section should match your club accounts and data provided earlier in the form.</t>
  </si>
  <si>
    <t>• Please complete the details below where asked to enter data in the BLANK CELLS.  Other data will be copied automatically from earlier sections of the form.</t>
  </si>
  <si>
    <t>• Please do not enter any data cells where "transferred automatically from earlier section or automatically calculated" are adjacent to the cell.</t>
  </si>
  <si>
    <t xml:space="preserve"> Annual Accounts Summary Sheet for 2022/2023
This section should be completed by the Senior Treasurer with your club's bank statements to hand. </t>
  </si>
  <si>
    <t>Senior Treasurer Name:</t>
  </si>
  <si>
    <t>Expand on details in the applicable section below if necessary.</t>
  </si>
  <si>
    <t>Total Cheques not Cashed (please provide details below)</t>
  </si>
  <si>
    <t>Sub-Total (Bank &amp; Cash at year end)</t>
  </si>
  <si>
    <r>
      <rPr>
        <b/>
        <sz val="16"/>
        <color theme="0"/>
        <rFont val="Calibri"/>
        <family val="2"/>
        <scheme val="minor"/>
      </rPr>
      <t>23. Membership List 2023/2024</t>
    </r>
    <r>
      <rPr>
        <b/>
        <sz val="14"/>
        <color theme="0"/>
        <rFont val="Calibri"/>
        <family val="2"/>
        <scheme val="minor"/>
      </rPr>
      <t xml:space="preserve">
</t>
    </r>
    <r>
      <rPr>
        <b/>
        <sz val="11"/>
        <color theme="0"/>
        <rFont val="Calibri"/>
        <family val="2"/>
        <scheme val="minor"/>
      </rPr>
      <t>• All paid up members should be uploaded to the UCD on-line system in SIS by October 15th. There is no need to copy the information here.
• Where you are unable to identify a member on the UCD System please provide details below, expanding table if required.
• Only those individuals who have paid a membership fee of fifteen euro or more are considered to be a member of a club for 2023/2024.</t>
    </r>
  </si>
  <si>
    <r>
      <t xml:space="preserve">24. Club Equipment Inventory 2023/2024
</t>
    </r>
    <r>
      <rPr>
        <b/>
        <sz val="11"/>
        <color theme="0"/>
        <rFont val="Calibri"/>
        <family val="2"/>
        <scheme val="minor"/>
      </rPr>
      <t>• Add more rows if required</t>
    </r>
  </si>
  <si>
    <t>Contact details in case of queries regarding the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</si>
</sst>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3">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2"/>
      <name val="Times"/>
      <family val="1"/>
    </font>
    <font>
      <b/>
      <sz val="12"/>
      <name val="Verdana"/>
      <family val="2"/>
    </font>
    <font>
      <b/>
      <sz val="12"/>
      <name val="Calibri"/>
      <family val="2"/>
      <scheme val="minor"/>
    </font>
    <font>
      <b/>
      <sz val="12"/>
      <color theme="1"/>
      <name val="Calibri"/>
      <family val="2"/>
      <scheme val="minor"/>
    </font>
    <font>
      <sz val="12"/>
      <color theme="0"/>
      <name val="Calibri"/>
      <family val="2"/>
      <scheme val="minor"/>
    </font>
    <font>
      <b/>
      <sz val="18"/>
      <color rgb="FF0000FF"/>
      <name val="Calibri"/>
      <family val="2"/>
      <scheme val="minor"/>
    </font>
    <font>
      <b/>
      <sz val="16"/>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0"/>
      <color theme="1"/>
      <name val="Calibri"/>
      <family val="2"/>
      <scheme val="minor"/>
    </font>
    <font>
      <u/>
      <sz val="11"/>
      <color theme="1"/>
      <name val="Calibri"/>
      <family val="2"/>
      <scheme val="minor"/>
    </font>
    <font>
      <b/>
      <sz val="18"/>
      <color theme="0"/>
      <name val="Calibri"/>
      <family val="2"/>
      <scheme val="minor"/>
    </font>
    <font>
      <sz val="11"/>
      <color theme="0"/>
      <name val="Calibri"/>
      <family val="2"/>
      <scheme val="minor"/>
    </font>
    <font>
      <sz val="18"/>
      <color theme="0"/>
      <name val="Calibri"/>
      <family val="2"/>
      <scheme val="minor"/>
    </font>
    <font>
      <b/>
      <sz val="11"/>
      <color theme="0"/>
      <name val="Calibri"/>
      <family val="2"/>
      <scheme val="minor"/>
    </font>
    <font>
      <b/>
      <sz val="18"/>
      <color rgb="FF008000"/>
      <name val="Calibri"/>
      <family val="2"/>
      <scheme val="minor"/>
    </font>
    <font>
      <sz val="11"/>
      <color rgb="FF008000"/>
      <name val="Calibri"/>
      <family val="2"/>
      <scheme val="minor"/>
    </font>
    <font>
      <sz val="11"/>
      <name val="Calibri"/>
      <family val="2"/>
      <scheme val="minor"/>
    </font>
    <font>
      <sz val="14"/>
      <color theme="1"/>
      <name val="Calibri"/>
      <family val="2"/>
      <scheme val="minor"/>
    </font>
    <font>
      <sz val="14"/>
      <color theme="0"/>
      <name val="Calibri"/>
      <family val="2"/>
      <scheme val="minor"/>
    </font>
    <font>
      <b/>
      <sz val="14"/>
      <color theme="0"/>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b/>
      <sz val="12"/>
      <color theme="0"/>
      <name val="Calibri"/>
      <family val="2"/>
      <scheme val="minor"/>
    </font>
    <font>
      <b/>
      <sz val="24"/>
      <color theme="0"/>
      <name val="Calibri"/>
      <family val="2"/>
      <scheme val="minor"/>
    </font>
    <font>
      <b/>
      <sz val="16"/>
      <color theme="0"/>
      <name val="Calibri"/>
      <family val="2"/>
      <scheme val="minor"/>
    </font>
    <font>
      <sz val="16"/>
      <color theme="1"/>
      <name val="Calibri"/>
      <family val="2"/>
      <scheme val="minor"/>
    </font>
    <font>
      <sz val="14"/>
      <color theme="0"/>
      <name val="Calibri"/>
      <family val="2"/>
      <scheme val="minor"/>
    </font>
    <font>
      <b/>
      <sz val="18"/>
      <color theme="1"/>
      <name val="Calibri"/>
      <family val="2"/>
      <scheme val="minor"/>
    </font>
    <font>
      <sz val="18"/>
      <color theme="1"/>
      <name val="Calibri"/>
      <family val="2"/>
      <scheme val="minor"/>
    </font>
    <font>
      <b/>
      <sz val="22"/>
      <color theme="3"/>
      <name val="Calibri"/>
      <family val="2"/>
      <scheme val="minor"/>
    </font>
    <font>
      <sz val="22"/>
      <color theme="3"/>
      <name val="Calibri"/>
      <family val="2"/>
      <scheme val="minor"/>
    </font>
    <font>
      <sz val="10"/>
      <color theme="1"/>
      <name val="Calibri"/>
      <family val="2"/>
      <scheme val="minor"/>
    </font>
    <font>
      <sz val="8"/>
      <name val="Calibri"/>
      <family val="2"/>
      <scheme val="minor"/>
    </font>
    <font>
      <sz val="9"/>
      <color theme="1"/>
      <name val="Calibri"/>
      <family val="2"/>
      <scheme val="minor"/>
    </font>
    <font>
      <sz val="16"/>
      <color theme="0"/>
      <name val="Calibri"/>
      <family val="2"/>
      <scheme val="minor"/>
    </font>
    <font>
      <b/>
      <sz val="14"/>
      <name val="Calibri"/>
      <family val="2"/>
      <scheme val="minor"/>
    </font>
    <font>
      <b/>
      <sz val="10"/>
      <color theme="0"/>
      <name val="Calibri"/>
      <family val="2"/>
      <scheme val="minor"/>
    </font>
    <font>
      <b/>
      <sz val="9"/>
      <color theme="0"/>
      <name val="Calibri"/>
      <family val="2"/>
      <scheme val="minor"/>
    </font>
    <font>
      <sz val="8"/>
      <color theme="1"/>
      <name val="Calibri"/>
      <family val="2"/>
      <scheme val="minor"/>
    </font>
    <font>
      <sz val="10"/>
      <color theme="0"/>
      <name val="Calibri"/>
      <family val="2"/>
      <scheme val="minor"/>
    </font>
    <font>
      <b/>
      <sz val="8"/>
      <color theme="1"/>
      <name val="Calibri"/>
      <family val="2"/>
      <scheme val="minor"/>
    </font>
    <font>
      <b/>
      <sz val="24"/>
      <color theme="1"/>
      <name val="Calibri"/>
      <family val="2"/>
      <scheme val="minor"/>
    </font>
    <font>
      <sz val="24"/>
      <color theme="1"/>
      <name val="Calibri"/>
      <family val="2"/>
      <scheme val="minor"/>
    </font>
    <font>
      <b/>
      <u/>
      <sz val="10"/>
      <color theme="1"/>
      <name val="Calibri"/>
      <family val="2"/>
      <scheme val="minor"/>
    </font>
    <font>
      <b/>
      <sz val="9"/>
      <color theme="0"/>
      <name val="Calibri (Body)"/>
    </font>
    <font>
      <sz val="10"/>
      <color rgb="FF000000"/>
      <name val="Calibri"/>
      <family val="2"/>
      <scheme val="minor"/>
    </font>
    <font>
      <sz val="10"/>
      <color rgb="FF0000FF"/>
      <name val="Calibri"/>
      <family val="2"/>
      <scheme val="minor"/>
    </font>
    <font>
      <b/>
      <sz val="10"/>
      <name val="Calibri"/>
      <family val="2"/>
      <scheme val="minor"/>
    </font>
    <font>
      <i/>
      <sz val="10"/>
      <color theme="1"/>
      <name val="Calibri"/>
      <family val="2"/>
      <scheme val="minor"/>
    </font>
    <font>
      <b/>
      <sz val="18"/>
      <color theme="1"/>
      <name val="Arial"/>
      <family val="2"/>
    </font>
    <font>
      <b/>
      <sz val="12"/>
      <color theme="1"/>
      <name val="Arial"/>
      <family val="2"/>
    </font>
    <font>
      <b/>
      <u/>
      <sz val="14"/>
      <color theme="0"/>
      <name val="Calibri"/>
      <family val="2"/>
      <scheme val="minor"/>
    </font>
    <font>
      <sz val="7"/>
      <color theme="1"/>
      <name val="Calibri"/>
      <family val="2"/>
      <scheme val="minor"/>
    </font>
  </fonts>
  <fills count="22">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CFFCC"/>
        <bgColor indexed="64"/>
      </patternFill>
    </fill>
    <fill>
      <patternFill patternType="solid">
        <fgColor theme="3" tint="0.39997558519241921"/>
        <bgColor indexed="64"/>
      </patternFill>
    </fill>
    <fill>
      <patternFill patternType="solid">
        <fgColor rgb="FF008000"/>
        <bgColor indexed="64"/>
      </patternFill>
    </fill>
    <fill>
      <patternFill patternType="solid">
        <fgColor rgb="FFA7D762"/>
        <bgColor indexed="64"/>
      </patternFill>
    </fill>
    <fill>
      <patternFill patternType="solid">
        <fgColor rgb="FFC8F7CB"/>
        <bgColor indexed="64"/>
      </patternFill>
    </fill>
    <fill>
      <patternFill patternType="solid">
        <fgColor rgb="FF009051"/>
        <bgColor indexed="64"/>
      </patternFill>
    </fill>
    <fill>
      <patternFill patternType="solid">
        <fgColor rgb="FF009051"/>
        <bgColor rgb="FF000000"/>
      </patternFill>
    </fill>
    <fill>
      <patternFill patternType="solid">
        <fgColor rgb="FF002060"/>
        <bgColor indexed="64"/>
      </patternFill>
    </fill>
    <fill>
      <patternFill patternType="solid">
        <fgColor rgb="FFC0504D"/>
        <bgColor indexed="64"/>
      </patternFill>
    </fill>
    <fill>
      <patternFill patternType="solid">
        <fgColor theme="4" tint="-0.249977111117893"/>
        <bgColor indexed="64"/>
      </patternFill>
    </fill>
    <fill>
      <patternFill patternType="solid">
        <fgColor rgb="FFC8F7CB"/>
        <bgColor rgb="FF000000"/>
      </patternFill>
    </fill>
    <fill>
      <patternFill patternType="solid">
        <fgColor rgb="FFC00000"/>
        <bgColor indexed="64"/>
      </patternFill>
    </fill>
  </fills>
  <borders count="5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thin">
        <color auto="1"/>
      </left>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medium">
        <color auto="1"/>
      </bottom>
      <diagonal/>
    </border>
  </borders>
  <cellStyleXfs count="264">
    <xf numFmtId="0" fontId="0" fillId="0" borderId="0"/>
    <xf numFmtId="0" fontId="10"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540">
    <xf numFmtId="0" fontId="0" fillId="0" borderId="0" xfId="0"/>
    <xf numFmtId="0" fontId="3" fillId="0" borderId="0" xfId="0" applyFont="1"/>
    <xf numFmtId="0" fontId="0" fillId="0" borderId="4" xfId="0" applyBorder="1"/>
    <xf numFmtId="0" fontId="0" fillId="0" borderId="3" xfId="0" applyBorder="1"/>
    <xf numFmtId="0" fontId="0" fillId="0" borderId="6" xfId="0" applyBorder="1"/>
    <xf numFmtId="0" fontId="0" fillId="0" borderId="7" xfId="0" applyBorder="1"/>
    <xf numFmtId="0" fontId="0" fillId="0" borderId="8" xfId="0" applyBorder="1"/>
    <xf numFmtId="0" fontId="3" fillId="0" borderId="4" xfId="0" applyFont="1" applyBorder="1"/>
    <xf numFmtId="0" fontId="12" fillId="0" borderId="0" xfId="0" applyFont="1" applyAlignment="1">
      <alignment horizontal="center"/>
    </xf>
    <xf numFmtId="0" fontId="3" fillId="10" borderId="9" xfId="0" applyFont="1" applyFill="1" applyBorder="1"/>
    <xf numFmtId="0" fontId="0" fillId="10" borderId="9" xfId="0" applyFill="1" applyBorder="1"/>
    <xf numFmtId="0" fontId="0" fillId="9" borderId="9" xfId="0" applyFill="1" applyBorder="1"/>
    <xf numFmtId="0" fontId="0" fillId="9" borderId="4" xfId="0" applyFill="1" applyBorder="1"/>
    <xf numFmtId="0" fontId="0" fillId="9" borderId="0" xfId="0" applyFill="1"/>
    <xf numFmtId="0" fontId="3" fillId="10" borderId="9" xfId="0" applyFont="1" applyFill="1" applyBorder="1" applyAlignment="1">
      <alignment horizontal="left"/>
    </xf>
    <xf numFmtId="0" fontId="0" fillId="10" borderId="9" xfId="0" applyFill="1" applyBorder="1" applyAlignment="1">
      <alignment horizontal="left"/>
    </xf>
    <xf numFmtId="9" fontId="0" fillId="10" borderId="9" xfId="0" applyNumberFormat="1" applyFill="1" applyBorder="1" applyAlignment="1">
      <alignment horizontal="left"/>
    </xf>
    <xf numFmtId="0" fontId="0" fillId="10" borderId="9" xfId="0" applyFill="1" applyBorder="1" applyAlignment="1">
      <alignment horizontal="left" wrapText="1"/>
    </xf>
    <xf numFmtId="0" fontId="15" fillId="10" borderId="9" xfId="0" applyFont="1" applyFill="1" applyBorder="1" applyAlignment="1">
      <alignment horizontal="left" wrapText="1"/>
    </xf>
    <xf numFmtId="0" fontId="0" fillId="0" borderId="0" xfId="0" applyAlignment="1">
      <alignment horizontal="left"/>
    </xf>
    <xf numFmtId="0" fontId="0" fillId="10" borderId="0" xfId="0" applyFill="1"/>
    <xf numFmtId="0" fontId="0" fillId="13" borderId="11" xfId="0" applyFill="1" applyBorder="1" applyAlignment="1">
      <alignment horizontal="right" wrapText="1" indent="1"/>
    </xf>
    <xf numFmtId="0" fontId="0" fillId="13" borderId="11" xfId="0" applyFill="1" applyBorder="1" applyAlignment="1">
      <alignment horizontal="right"/>
    </xf>
    <xf numFmtId="0" fontId="3" fillId="10" borderId="11" xfId="0" applyFont="1" applyFill="1" applyBorder="1"/>
    <xf numFmtId="0" fontId="20" fillId="12" borderId="18" xfId="0" applyFont="1" applyFill="1" applyBorder="1"/>
    <xf numFmtId="0" fontId="12" fillId="10" borderId="0" xfId="0" applyFont="1" applyFill="1" applyAlignment="1">
      <alignment horizontal="center"/>
    </xf>
    <xf numFmtId="0" fontId="3" fillId="10" borderId="0" xfId="0" applyFont="1" applyFill="1"/>
    <xf numFmtId="0" fontId="18" fillId="12" borderId="19" xfId="0" applyFont="1" applyFill="1" applyBorder="1"/>
    <xf numFmtId="0" fontId="12" fillId="10" borderId="3" xfId="0" applyFont="1" applyFill="1" applyBorder="1" applyAlignment="1">
      <alignment horizontal="center"/>
    </xf>
    <xf numFmtId="0" fontId="12" fillId="0" borderId="4" xfId="0" applyFont="1" applyBorder="1" applyAlignment="1">
      <alignment horizontal="center"/>
    </xf>
    <xf numFmtId="0" fontId="0" fillId="10" borderId="11" xfId="0" applyFill="1" applyBorder="1"/>
    <xf numFmtId="0" fontId="0" fillId="9" borderId="3" xfId="0" applyFill="1" applyBorder="1"/>
    <xf numFmtId="0" fontId="15" fillId="13" borderId="11" xfId="0" applyFont="1" applyFill="1" applyBorder="1" applyAlignment="1">
      <alignment horizontal="right"/>
    </xf>
    <xf numFmtId="0" fontId="24" fillId="12" borderId="9" xfId="0" applyFont="1" applyFill="1" applyBorder="1"/>
    <xf numFmtId="0" fontId="24" fillId="12" borderId="9" xfId="0" applyFont="1" applyFill="1" applyBorder="1" applyAlignment="1">
      <alignment horizontal="left"/>
    </xf>
    <xf numFmtId="0" fontId="3" fillId="9" borderId="0" xfId="0" applyFont="1" applyFill="1"/>
    <xf numFmtId="0" fontId="0" fillId="9" borderId="7" xfId="0" applyFill="1" applyBorder="1"/>
    <xf numFmtId="0" fontId="0" fillId="13" borderId="31" xfId="0" applyFill="1" applyBorder="1" applyAlignment="1">
      <alignment horizontal="right"/>
    </xf>
    <xf numFmtId="0" fontId="0" fillId="10" borderId="17" xfId="0" applyFill="1" applyBorder="1"/>
    <xf numFmtId="0" fontId="0" fillId="10" borderId="17" xfId="0" applyFill="1" applyBorder="1" applyAlignment="1">
      <alignment horizontal="left" wrapText="1"/>
    </xf>
    <xf numFmtId="49" fontId="21" fillId="6" borderId="11" xfId="0" applyNumberFormat="1" applyFont="1" applyFill="1" applyBorder="1"/>
    <xf numFmtId="49" fontId="21" fillId="6" borderId="9" xfId="0" applyNumberFormat="1" applyFont="1" applyFill="1" applyBorder="1"/>
    <xf numFmtId="0" fontId="0" fillId="9" borderId="6" xfId="0" applyFill="1" applyBorder="1"/>
    <xf numFmtId="0" fontId="0" fillId="9" borderId="8" xfId="0" applyFill="1" applyBorder="1"/>
    <xf numFmtId="0" fontId="0" fillId="9" borderId="0" xfId="0" applyFill="1" applyAlignment="1">
      <alignment wrapText="1"/>
    </xf>
    <xf numFmtId="0" fontId="0" fillId="9" borderId="11" xfId="0" applyFill="1" applyBorder="1"/>
    <xf numFmtId="0" fontId="0" fillId="0" borderId="5" xfId="0" applyBorder="1"/>
    <xf numFmtId="0" fontId="0" fillId="9" borderId="7" xfId="0" applyFill="1" applyBorder="1" applyProtection="1">
      <protection locked="0"/>
    </xf>
    <xf numFmtId="0" fontId="0" fillId="9" borderId="0" xfId="0" applyFill="1" applyProtection="1">
      <protection locked="0"/>
    </xf>
    <xf numFmtId="0" fontId="0" fillId="9" borderId="4" xfId="0" applyFill="1" applyBorder="1" applyProtection="1">
      <protection locked="0"/>
    </xf>
    <xf numFmtId="0" fontId="0" fillId="9" borderId="8" xfId="0" applyFill="1" applyBorder="1" applyProtection="1">
      <protection locked="0"/>
    </xf>
    <xf numFmtId="0" fontId="0" fillId="0" borderId="9" xfId="0" applyBorder="1"/>
    <xf numFmtId="0" fontId="9" fillId="9" borderId="0" xfId="0" applyFont="1" applyFill="1"/>
    <xf numFmtId="0" fontId="28" fillId="9" borderId="0" xfId="0" applyFont="1" applyFill="1" applyAlignment="1">
      <alignment wrapText="1"/>
    </xf>
    <xf numFmtId="0" fontId="11" fillId="9" borderId="0" xfId="0" applyFont="1" applyFill="1" applyAlignment="1">
      <alignment horizontal="center"/>
    </xf>
    <xf numFmtId="0" fontId="29" fillId="9" borderId="3" xfId="0" applyFont="1" applyFill="1" applyBorder="1"/>
    <xf numFmtId="0" fontId="25" fillId="9" borderId="0" xfId="0" applyFont="1" applyFill="1" applyAlignment="1">
      <alignment horizontal="left"/>
    </xf>
    <xf numFmtId="0" fontId="34" fillId="15" borderId="21" xfId="0" applyFont="1" applyFill="1" applyBorder="1"/>
    <xf numFmtId="0" fontId="34" fillId="15" borderId="39" xfId="0" applyFont="1" applyFill="1" applyBorder="1"/>
    <xf numFmtId="0" fontId="35" fillId="0" borderId="39" xfId="0" applyFont="1" applyBorder="1"/>
    <xf numFmtId="0" fontId="0" fillId="14" borderId="9" xfId="0" applyFill="1" applyBorder="1"/>
    <xf numFmtId="0" fontId="0" fillId="9" borderId="0" xfId="0" applyFill="1" applyAlignment="1">
      <alignment horizontal="center"/>
    </xf>
    <xf numFmtId="0" fontId="12" fillId="9" borderId="3" xfId="0" applyFont="1" applyFill="1" applyBorder="1"/>
    <xf numFmtId="0" fontId="12" fillId="9" borderId="0" xfId="0" applyFont="1" applyFill="1"/>
    <xf numFmtId="0" fontId="1" fillId="9" borderId="0" xfId="0" applyFont="1" applyFill="1"/>
    <xf numFmtId="0" fontId="9" fillId="9" borderId="0" xfId="0" applyFont="1" applyFill="1" applyAlignment="1">
      <alignment horizontal="left"/>
    </xf>
    <xf numFmtId="0" fontId="29" fillId="9" borderId="0" xfId="0" applyFont="1" applyFill="1"/>
    <xf numFmtId="0" fontId="0" fillId="9" borderId="14" xfId="0" applyFill="1" applyBorder="1"/>
    <xf numFmtId="0" fontId="19" fillId="15" borderId="12" xfId="0" applyFont="1" applyFill="1" applyBorder="1"/>
    <xf numFmtId="0" fontId="21" fillId="15" borderId="14" xfId="0" applyFont="1" applyFill="1" applyBorder="1" applyAlignment="1">
      <alignment vertical="top"/>
    </xf>
    <xf numFmtId="0" fontId="21" fillId="15" borderId="24" xfId="0" applyFont="1" applyFill="1" applyBorder="1"/>
    <xf numFmtId="0" fontId="19" fillId="15" borderId="9" xfId="0" applyFont="1" applyFill="1" applyBorder="1"/>
    <xf numFmtId="0" fontId="21" fillId="15" borderId="9" xfId="0" applyFont="1" applyFill="1" applyBorder="1"/>
    <xf numFmtId="0" fontId="21" fillId="15" borderId="49" xfId="0" applyFont="1" applyFill="1" applyBorder="1"/>
    <xf numFmtId="0" fontId="21" fillId="15" borderId="14" xfId="0" applyFont="1" applyFill="1" applyBorder="1"/>
    <xf numFmtId="0" fontId="27" fillId="15" borderId="14" xfId="0" applyFont="1" applyFill="1" applyBorder="1"/>
    <xf numFmtId="0" fontId="27" fillId="15" borderId="0" xfId="0" applyFont="1" applyFill="1"/>
    <xf numFmtId="0" fontId="27" fillId="15" borderId="9" xfId="0" applyFont="1" applyFill="1" applyBorder="1"/>
    <xf numFmtId="0" fontId="21" fillId="12" borderId="9" xfId="0" applyFont="1" applyFill="1" applyBorder="1"/>
    <xf numFmtId="0" fontId="26" fillId="0" borderId="3" xfId="0" applyFont="1" applyBorder="1"/>
    <xf numFmtId="0" fontId="26" fillId="9" borderId="3" xfId="0" applyFont="1" applyFill="1" applyBorder="1"/>
    <xf numFmtId="0" fontId="25" fillId="9" borderId="3" xfId="0" applyFont="1" applyFill="1" applyBorder="1"/>
    <xf numFmtId="0" fontId="25" fillId="9" borderId="0" xfId="0" applyFont="1" applyFill="1"/>
    <xf numFmtId="0" fontId="25" fillId="14" borderId="9" xfId="0" applyFont="1" applyFill="1" applyBorder="1"/>
    <xf numFmtId="0" fontId="29" fillId="9" borderId="0" xfId="0" applyFont="1" applyFill="1" applyAlignment="1">
      <alignment horizontal="right"/>
    </xf>
    <xf numFmtId="0" fontId="0" fillId="9" borderId="9" xfId="0" applyFill="1" applyBorder="1" applyAlignment="1" applyProtection="1">
      <alignment vertical="top"/>
      <protection locked="0"/>
    </xf>
    <xf numFmtId="0" fontId="0" fillId="9" borderId="3" xfId="0" applyFill="1" applyBorder="1" applyProtection="1">
      <protection locked="0"/>
    </xf>
    <xf numFmtId="0" fontId="3" fillId="9" borderId="3" xfId="0" applyFont="1" applyFill="1" applyBorder="1" applyProtection="1">
      <protection locked="0"/>
    </xf>
    <xf numFmtId="0" fontId="3" fillId="9" borderId="0" xfId="0" applyFont="1" applyFill="1" applyProtection="1">
      <protection locked="0"/>
    </xf>
    <xf numFmtId="0" fontId="43" fillId="9" borderId="9" xfId="0" applyFont="1" applyFill="1" applyBorder="1" applyAlignment="1" applyProtection="1">
      <alignment vertical="center"/>
      <protection locked="0"/>
    </xf>
    <xf numFmtId="0" fontId="32" fillId="18" borderId="9" xfId="0" applyFont="1" applyFill="1" applyBorder="1" applyAlignment="1" applyProtection="1">
      <alignment horizontal="center" vertical="top"/>
      <protection locked="0"/>
    </xf>
    <xf numFmtId="0" fontId="32" fillId="18" borderId="9" xfId="0" applyFont="1" applyFill="1" applyBorder="1" applyAlignment="1" applyProtection="1">
      <alignment horizontal="center" vertical="top" wrapText="1"/>
      <protection locked="0"/>
    </xf>
    <xf numFmtId="0" fontId="3" fillId="9" borderId="0" xfId="0" applyFont="1" applyFill="1" applyAlignment="1" applyProtection="1">
      <alignment vertical="top"/>
      <protection locked="0"/>
    </xf>
    <xf numFmtId="0" fontId="3" fillId="9" borderId="3" xfId="0" applyFont="1" applyFill="1" applyBorder="1" applyAlignment="1" applyProtection="1">
      <alignment vertical="center"/>
      <protection locked="0"/>
    </xf>
    <xf numFmtId="0" fontId="32" fillId="6" borderId="9" xfId="0" applyFont="1" applyFill="1" applyBorder="1" applyAlignment="1" applyProtection="1">
      <alignment horizontal="center" vertical="top"/>
      <protection locked="0"/>
    </xf>
    <xf numFmtId="0" fontId="32" fillId="6" borderId="9"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right"/>
      <protection locked="0"/>
    </xf>
    <xf numFmtId="0" fontId="0" fillId="14" borderId="11" xfId="0" applyFill="1" applyBorder="1" applyAlignment="1" applyProtection="1">
      <alignment vertical="center"/>
      <protection locked="0"/>
    </xf>
    <xf numFmtId="0" fontId="0" fillId="14" borderId="11" xfId="0" applyFill="1" applyBorder="1" applyAlignment="1" applyProtection="1">
      <alignment horizontal="left" vertical="center"/>
      <protection locked="0"/>
    </xf>
    <xf numFmtId="0" fontId="0" fillId="14" borderId="9" xfId="0" applyFill="1" applyBorder="1" applyAlignment="1" applyProtection="1">
      <alignment vertical="center"/>
      <protection locked="0"/>
    </xf>
    <xf numFmtId="0" fontId="0" fillId="14" borderId="9" xfId="0" applyFill="1" applyBorder="1" applyAlignment="1" applyProtection="1">
      <alignment horizontal="left" vertical="center"/>
      <protection locked="0"/>
    </xf>
    <xf numFmtId="0" fontId="45" fillId="9" borderId="0" xfId="0" applyFont="1" applyFill="1" applyAlignment="1" applyProtection="1">
      <alignment vertical="top"/>
      <protection locked="0"/>
    </xf>
    <xf numFmtId="0" fontId="19" fillId="9" borderId="0" xfId="0" applyFont="1" applyFill="1" applyProtection="1">
      <protection locked="0"/>
    </xf>
    <xf numFmtId="0" fontId="32" fillId="18" borderId="9" xfId="0" applyFont="1" applyFill="1" applyBorder="1" applyAlignment="1" applyProtection="1">
      <alignment horizontal="center" vertical="center" wrapText="1"/>
      <protection locked="0"/>
    </xf>
    <xf numFmtId="0" fontId="19" fillId="15" borderId="9" xfId="0" applyFont="1" applyFill="1" applyBorder="1" applyAlignment="1">
      <alignment vertical="top"/>
    </xf>
    <xf numFmtId="0" fontId="21" fillId="15" borderId="9" xfId="0" applyFont="1" applyFill="1" applyBorder="1" applyAlignment="1">
      <alignment vertical="top"/>
    </xf>
    <xf numFmtId="0" fontId="0" fillId="14" borderId="9" xfId="0" applyFill="1" applyBorder="1" applyProtection="1">
      <protection locked="0"/>
    </xf>
    <xf numFmtId="0" fontId="3" fillId="9" borderId="14" xfId="0" applyFont="1" applyFill="1" applyBorder="1" applyAlignment="1" applyProtection="1">
      <alignment horizontal="right"/>
      <protection locked="0"/>
    </xf>
    <xf numFmtId="0" fontId="21" fillId="5" borderId="9"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wrapText="1"/>
      <protection locked="0"/>
    </xf>
    <xf numFmtId="0" fontId="21" fillId="6" borderId="9"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wrapText="1"/>
      <protection locked="0"/>
    </xf>
    <xf numFmtId="0" fontId="8" fillId="9" borderId="0" xfId="0" applyFont="1" applyFill="1" applyAlignment="1" applyProtection="1">
      <alignment vertical="top"/>
      <protection locked="0"/>
    </xf>
    <xf numFmtId="0" fontId="36" fillId="9" borderId="0" xfId="0" applyFont="1" applyFill="1" applyProtection="1">
      <protection locked="0"/>
    </xf>
    <xf numFmtId="0" fontId="21" fillId="5" borderId="11" xfId="0" applyFont="1" applyFill="1" applyBorder="1" applyAlignment="1" applyProtection="1">
      <alignment horizontal="center"/>
      <protection locked="0"/>
    </xf>
    <xf numFmtId="0" fontId="21" fillId="5" borderId="9" xfId="0" applyFont="1" applyFill="1" applyBorder="1" applyAlignment="1" applyProtection="1">
      <alignment horizontal="center"/>
      <protection locked="0"/>
    </xf>
    <xf numFmtId="0" fontId="21" fillId="6" borderId="9" xfId="0" applyFont="1" applyFill="1" applyBorder="1" applyAlignment="1" applyProtection="1">
      <alignment horizontal="center"/>
      <protection locked="0"/>
    </xf>
    <xf numFmtId="0" fontId="31" fillId="9" borderId="0" xfId="0" applyFont="1" applyFill="1" applyProtection="1">
      <protection locked="0"/>
    </xf>
    <xf numFmtId="0" fontId="46" fillId="6" borderId="9" xfId="0" applyFont="1" applyFill="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0" fillId="0" borderId="11" xfId="0"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30" fillId="0" borderId="11" xfId="0" applyFont="1" applyBorder="1" applyProtection="1">
      <protection locked="0"/>
    </xf>
    <xf numFmtId="0" fontId="3" fillId="9" borderId="13" xfId="0" applyFont="1" applyFill="1" applyBorder="1" applyAlignment="1" applyProtection="1">
      <alignment horizontal="right" vertical="center"/>
      <protection locked="0"/>
    </xf>
    <xf numFmtId="0" fontId="0" fillId="0" borderId="9" xfId="0" applyBorder="1" applyProtection="1">
      <protection locked="0"/>
    </xf>
    <xf numFmtId="0" fontId="0" fillId="0" borderId="9" xfId="0" applyBorder="1" applyAlignment="1" applyProtection="1">
      <alignment wrapText="1"/>
      <protection locked="0"/>
    </xf>
    <xf numFmtId="0" fontId="30" fillId="0" borderId="9" xfId="0" applyFont="1" applyBorder="1" applyProtection="1">
      <protection locked="0"/>
    </xf>
    <xf numFmtId="0" fontId="3" fillId="9" borderId="14" xfId="0" applyFont="1" applyFill="1" applyBorder="1" applyAlignment="1" applyProtection="1">
      <alignment horizontal="right" vertical="center"/>
      <protection locked="0"/>
    </xf>
    <xf numFmtId="0" fontId="0" fillId="0" borderId="9" xfId="0"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21" fillId="15" borderId="14" xfId="0" applyFont="1" applyFill="1" applyBorder="1" applyAlignment="1">
      <alignment horizontal="left"/>
    </xf>
    <xf numFmtId="0" fontId="0" fillId="14" borderId="9" xfId="0" applyFill="1" applyBorder="1" applyAlignment="1" applyProtection="1">
      <alignment horizontal="right" vertical="center"/>
      <protection locked="0"/>
    </xf>
    <xf numFmtId="0" fontId="0" fillId="14" borderId="9" xfId="0" applyFill="1" applyBorder="1" applyAlignment="1" applyProtection="1">
      <alignment horizontal="right"/>
      <protection locked="0"/>
    </xf>
    <xf numFmtId="1" fontId="0" fillId="14" borderId="9" xfId="0" applyNumberFormat="1" applyFill="1" applyBorder="1" applyAlignment="1" applyProtection="1">
      <alignment horizontal="right" vertical="center"/>
      <protection locked="0"/>
    </xf>
    <xf numFmtId="0" fontId="0" fillId="14" borderId="11" xfId="0" applyFill="1" applyBorder="1"/>
    <xf numFmtId="14" fontId="0" fillId="14" borderId="9" xfId="0" applyNumberFormat="1" applyFill="1" applyBorder="1"/>
    <xf numFmtId="14" fontId="0" fillId="14" borderId="9" xfId="0" applyNumberFormat="1" applyFill="1" applyBorder="1" applyAlignment="1">
      <alignment vertical="center"/>
    </xf>
    <xf numFmtId="0" fontId="0" fillId="14" borderId="9" xfId="0" applyFill="1" applyBorder="1" applyAlignment="1">
      <alignment vertical="center"/>
    </xf>
    <xf numFmtId="0" fontId="0" fillId="14" borderId="11" xfId="0" applyFill="1" applyBorder="1" applyAlignment="1">
      <alignment horizontal="left" vertical="center"/>
    </xf>
    <xf numFmtId="14" fontId="0" fillId="14" borderId="9" xfId="0" applyNumberFormat="1" applyFill="1" applyBorder="1" applyAlignment="1" applyProtection="1">
      <alignment horizontal="left" vertical="center"/>
      <protection locked="0"/>
    </xf>
    <xf numFmtId="14" fontId="0" fillId="14" borderId="9" xfId="0" applyNumberFormat="1" applyFill="1" applyBorder="1" applyAlignment="1">
      <alignment horizontal="left" vertical="center"/>
    </xf>
    <xf numFmtId="0" fontId="0" fillId="14" borderId="9" xfId="0" applyFill="1" applyBorder="1" applyAlignment="1">
      <alignment horizontal="left" vertical="center"/>
    </xf>
    <xf numFmtId="164" fontId="0" fillId="14" borderId="9" xfId="0" applyNumberFormat="1" applyFill="1" applyBorder="1" applyAlignment="1">
      <alignment horizontal="right" vertical="center"/>
    </xf>
    <xf numFmtId="0" fontId="3" fillId="9" borderId="9" xfId="0" applyFont="1" applyFill="1" applyBorder="1"/>
    <xf numFmtId="0" fontId="21" fillId="15" borderId="12" xfId="0" applyFont="1" applyFill="1" applyBorder="1" applyAlignment="1">
      <alignment horizontal="center" vertical="center" wrapText="1"/>
    </xf>
    <xf numFmtId="0" fontId="26" fillId="0" borderId="0" xfId="0" applyFont="1"/>
    <xf numFmtId="0" fontId="3" fillId="9" borderId="9" xfId="0" applyFont="1" applyFill="1" applyBorder="1" applyAlignment="1">
      <alignment horizontal="right" vertical="top"/>
    </xf>
    <xf numFmtId="0" fontId="3" fillId="9" borderId="14" xfId="0" applyFont="1" applyFill="1" applyBorder="1" applyAlignment="1">
      <alignment horizontal="right" vertical="top"/>
    </xf>
    <xf numFmtId="0" fontId="27" fillId="0" borderId="0" xfId="0" applyFont="1"/>
    <xf numFmtId="0" fontId="21" fillId="6" borderId="9" xfId="0" applyFont="1" applyFill="1" applyBorder="1" applyAlignment="1">
      <alignment horizontal="center" vertical="center"/>
    </xf>
    <xf numFmtId="0" fontId="21" fillId="6" borderId="9" xfId="0" applyFont="1" applyFill="1" applyBorder="1" applyAlignment="1">
      <alignment horizontal="center" vertical="center" wrapText="1"/>
    </xf>
    <xf numFmtId="0" fontId="43" fillId="0" borderId="0" xfId="0" applyFont="1" applyAlignment="1">
      <alignment vertical="center" wrapText="1"/>
    </xf>
    <xf numFmtId="0" fontId="21" fillId="6" borderId="9" xfId="0" applyFont="1" applyFill="1" applyBorder="1"/>
    <xf numFmtId="0" fontId="3" fillId="9" borderId="14" xfId="0" applyFont="1" applyFill="1" applyBorder="1" applyAlignment="1" applyProtection="1">
      <alignment horizontal="right" vertical="top"/>
      <protection locked="0"/>
    </xf>
    <xf numFmtId="0" fontId="3" fillId="9" borderId="9" xfId="0" applyFont="1" applyFill="1" applyBorder="1" applyAlignment="1" applyProtection="1">
      <alignment horizontal="right" vertical="top"/>
      <protection locked="0"/>
    </xf>
    <xf numFmtId="0" fontId="21" fillId="6" borderId="11" xfId="0" applyFont="1" applyFill="1" applyBorder="1" applyAlignment="1">
      <alignment horizontal="center" vertical="center"/>
    </xf>
    <xf numFmtId="0" fontId="0" fillId="0" borderId="11" xfId="0" applyBorder="1"/>
    <xf numFmtId="0" fontId="21" fillId="5" borderId="11"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9" xfId="0" applyFont="1" applyFill="1" applyBorder="1" applyAlignment="1">
      <alignment horizontal="center" vertical="center" wrapText="1"/>
    </xf>
    <xf numFmtId="0" fontId="46" fillId="5" borderId="9" xfId="0" applyFont="1" applyFill="1" applyBorder="1" applyAlignment="1">
      <alignment horizontal="center" vertical="center" wrapText="1"/>
    </xf>
    <xf numFmtId="0" fontId="21" fillId="15" borderId="12" xfId="0" applyFont="1" applyFill="1" applyBorder="1"/>
    <xf numFmtId="0" fontId="48" fillId="9" borderId="14" xfId="0" applyFont="1" applyFill="1" applyBorder="1" applyAlignment="1">
      <alignment horizontal="left" vertical="center" wrapText="1"/>
    </xf>
    <xf numFmtId="0" fontId="48" fillId="9" borderId="14" xfId="0" applyFont="1" applyFill="1" applyBorder="1" applyAlignment="1">
      <alignment horizontal="left" vertical="center"/>
    </xf>
    <xf numFmtId="0" fontId="50" fillId="9" borderId="24" xfId="0" applyFont="1" applyFill="1" applyBorder="1"/>
    <xf numFmtId="0" fontId="0" fillId="8" borderId="49" xfId="0" applyFill="1" applyBorder="1" applyAlignment="1">
      <alignment horizontal="center" vertical="center"/>
    </xf>
    <xf numFmtId="0" fontId="0" fillId="8" borderId="49" xfId="0" applyFill="1" applyBorder="1"/>
    <xf numFmtId="0" fontId="21" fillId="19" borderId="49" xfId="0" applyFont="1" applyFill="1" applyBorder="1" applyAlignment="1">
      <alignment horizontal="center" vertical="center"/>
    </xf>
    <xf numFmtId="0" fontId="21" fillId="19" borderId="49" xfId="0" applyFont="1" applyFill="1" applyBorder="1" applyAlignment="1">
      <alignment horizontal="center" vertical="center" wrapText="1"/>
    </xf>
    <xf numFmtId="0" fontId="48" fillId="9" borderId="48" xfId="0" applyFont="1" applyFill="1" applyBorder="1" applyAlignment="1">
      <alignment vertical="center" wrapText="1"/>
    </xf>
    <xf numFmtId="0" fontId="48" fillId="9" borderId="48" xfId="0" applyFont="1" applyFill="1" applyBorder="1" applyAlignment="1">
      <alignment vertical="center"/>
    </xf>
    <xf numFmtId="0" fontId="48" fillId="9" borderId="45" xfId="0" applyFont="1" applyFill="1" applyBorder="1" applyAlignment="1">
      <alignment vertical="center"/>
    </xf>
    <xf numFmtId="0" fontId="21" fillId="9" borderId="9" xfId="0" applyFont="1" applyFill="1" applyBorder="1"/>
    <xf numFmtId="0" fontId="3" fillId="9" borderId="11" xfId="0" applyFont="1" applyFill="1" applyBorder="1" applyAlignment="1">
      <alignment horizontal="right"/>
    </xf>
    <xf numFmtId="0" fontId="19" fillId="15" borderId="12" xfId="0" applyFont="1" applyFill="1" applyBorder="1" applyAlignment="1">
      <alignment horizontal="center"/>
    </xf>
    <xf numFmtId="0" fontId="16" fillId="9" borderId="0" xfId="0" applyFont="1" applyFill="1"/>
    <xf numFmtId="0" fontId="33" fillId="9" borderId="0" xfId="0" applyFont="1" applyFill="1" applyAlignment="1">
      <alignment horizontal="left"/>
    </xf>
    <xf numFmtId="0" fontId="21" fillId="6" borderId="12" xfId="0" applyFont="1" applyFill="1" applyBorder="1" applyAlignment="1">
      <alignment horizontal="center" vertical="center" wrapText="1"/>
    </xf>
    <xf numFmtId="0" fontId="21" fillId="6" borderId="9" xfId="0" applyFont="1" applyFill="1" applyBorder="1" applyAlignment="1">
      <alignment vertical="center"/>
    </xf>
    <xf numFmtId="0" fontId="0" fillId="14" borderId="12" xfId="0" applyFill="1" applyBorder="1" applyAlignment="1">
      <alignment horizontal="left" vertical="center"/>
    </xf>
    <xf numFmtId="0" fontId="3" fillId="9" borderId="14" xfId="0" applyFont="1" applyFill="1" applyBorder="1" applyAlignment="1">
      <alignment horizontal="right"/>
    </xf>
    <xf numFmtId="0" fontId="0" fillId="0" borderId="24" xfId="0" applyBorder="1"/>
    <xf numFmtId="0" fontId="0" fillId="14" borderId="12" xfId="0" applyFill="1" applyBorder="1"/>
    <xf numFmtId="0" fontId="19" fillId="15" borderId="14" xfId="0" applyFont="1" applyFill="1" applyBorder="1"/>
    <xf numFmtId="0" fontId="0" fillId="9" borderId="24" xfId="0" applyFill="1" applyBorder="1"/>
    <xf numFmtId="0" fontId="21" fillId="5" borderId="11" xfId="0" applyFont="1" applyFill="1" applyBorder="1"/>
    <xf numFmtId="0" fontId="21" fillId="5" borderId="9" xfId="0" applyFont="1" applyFill="1" applyBorder="1"/>
    <xf numFmtId="0" fontId="21" fillId="6" borderId="12" xfId="0" applyFont="1" applyFill="1" applyBorder="1"/>
    <xf numFmtId="0" fontId="2" fillId="9" borderId="0" xfId="0" applyFont="1" applyFill="1"/>
    <xf numFmtId="0" fontId="5" fillId="9" borderId="13" xfId="0" applyFont="1" applyFill="1" applyBorder="1" applyAlignment="1">
      <alignment horizontal="right"/>
    </xf>
    <xf numFmtId="0" fontId="24" fillId="9" borderId="14" xfId="0" applyFont="1" applyFill="1" applyBorder="1" applyAlignment="1">
      <alignment horizontal="right"/>
    </xf>
    <xf numFmtId="0" fontId="5" fillId="9" borderId="14" xfId="0" applyFont="1" applyFill="1" applyBorder="1" applyAlignment="1">
      <alignment horizontal="right"/>
    </xf>
    <xf numFmtId="0" fontId="24" fillId="9" borderId="24" xfId="0" applyFont="1" applyFill="1" applyBorder="1" applyAlignment="1">
      <alignment horizontal="right"/>
    </xf>
    <xf numFmtId="0" fontId="21" fillId="5" borderId="11" xfId="0" applyFont="1" applyFill="1" applyBorder="1" applyAlignment="1">
      <alignment vertical="center"/>
    </xf>
    <xf numFmtId="0" fontId="21" fillId="5" borderId="9" xfId="0" applyFont="1" applyFill="1" applyBorder="1" applyAlignment="1">
      <alignment vertical="center"/>
    </xf>
    <xf numFmtId="0" fontId="21" fillId="5" borderId="9" xfId="0" applyFont="1" applyFill="1" applyBorder="1" applyAlignment="1">
      <alignment vertical="center" wrapText="1"/>
    </xf>
    <xf numFmtId="0" fontId="21" fillId="6" borderId="9" xfId="0" applyFont="1" applyFill="1" applyBorder="1" applyAlignment="1">
      <alignment vertical="center" wrapText="1"/>
    </xf>
    <xf numFmtId="0" fontId="3" fillId="14" borderId="9" xfId="0" applyFont="1" applyFill="1" applyBorder="1"/>
    <xf numFmtId="0" fontId="46" fillId="6" borderId="9" xfId="0" applyFont="1" applyFill="1" applyBorder="1" applyAlignment="1">
      <alignment vertical="center" wrapText="1"/>
    </xf>
    <xf numFmtId="0" fontId="46" fillId="5" borderId="9" xfId="0" applyFont="1" applyFill="1" applyBorder="1" applyAlignment="1">
      <alignment vertical="center" wrapText="1"/>
    </xf>
    <xf numFmtId="0" fontId="0" fillId="9" borderId="9" xfId="0" applyFill="1" applyBorder="1" applyAlignment="1">
      <alignment horizontal="center" vertical="center"/>
    </xf>
    <xf numFmtId="0" fontId="0" fillId="14" borderId="24" xfId="0" applyFill="1" applyBorder="1"/>
    <xf numFmtId="0" fontId="0" fillId="14" borderId="9" xfId="0" applyFill="1" applyBorder="1" applyAlignment="1">
      <alignment horizontal="center" vertical="center"/>
    </xf>
    <xf numFmtId="0" fontId="0" fillId="14" borderId="12" xfId="0" applyFill="1" applyBorder="1" applyAlignment="1">
      <alignment horizontal="center" vertical="center"/>
    </xf>
    <xf numFmtId="0" fontId="19" fillId="9" borderId="0" xfId="0" applyFont="1" applyFill="1"/>
    <xf numFmtId="0" fontId="5" fillId="9" borderId="13" xfId="0" applyFont="1" applyFill="1" applyBorder="1" applyAlignment="1">
      <alignment horizontal="right" vertical="center"/>
    </xf>
    <xf numFmtId="0" fontId="0" fillId="9" borderId="11" xfId="0" applyFill="1" applyBorder="1" applyAlignment="1">
      <alignment vertical="center"/>
    </xf>
    <xf numFmtId="0" fontId="0" fillId="9" borderId="0" xfId="0" applyFill="1" applyAlignment="1">
      <alignment vertical="center"/>
    </xf>
    <xf numFmtId="0" fontId="0" fillId="9" borderId="9" xfId="0" applyFill="1" applyBorder="1" applyAlignment="1">
      <alignment vertical="center" wrapText="1"/>
    </xf>
    <xf numFmtId="0" fontId="0" fillId="14" borderId="9" xfId="0" applyFill="1" applyBorder="1" applyAlignment="1">
      <alignment horizontal="right" vertical="center" wrapText="1"/>
    </xf>
    <xf numFmtId="0" fontId="0" fillId="14" borderId="9" xfId="0" applyFill="1" applyBorder="1" applyAlignment="1">
      <alignment horizontal="right" vertical="center"/>
    </xf>
    <xf numFmtId="0" fontId="46" fillId="6" borderId="9"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39" fillId="0" borderId="0" xfId="0" applyFont="1"/>
    <xf numFmtId="0" fontId="40" fillId="0" borderId="0" xfId="0" applyFont="1"/>
    <xf numFmtId="0" fontId="25" fillId="0" borderId="0" xfId="0" applyFont="1"/>
    <xf numFmtId="0" fontId="3" fillId="0" borderId="0" xfId="0" applyFont="1" applyAlignment="1">
      <alignment vertical="center" wrapText="1"/>
    </xf>
    <xf numFmtId="0" fontId="3" fillId="0" borderId="0" xfId="0" applyFont="1" applyAlignment="1">
      <alignment vertical="center"/>
    </xf>
    <xf numFmtId="0" fontId="19" fillId="16" borderId="9" xfId="0" applyFont="1" applyFill="1" applyBorder="1"/>
    <xf numFmtId="0" fontId="15" fillId="20" borderId="9" xfId="0" applyFont="1" applyFill="1" applyBorder="1"/>
    <xf numFmtId="0" fontId="8" fillId="0" borderId="0" xfId="0" applyFont="1"/>
    <xf numFmtId="0" fontId="3" fillId="9" borderId="0" xfId="0" applyFont="1" applyFill="1" applyAlignment="1">
      <alignment horizontal="left"/>
    </xf>
    <xf numFmtId="0" fontId="0" fillId="9" borderId="0" xfId="0" applyFill="1" applyAlignment="1">
      <alignment horizontal="left"/>
    </xf>
    <xf numFmtId="0" fontId="5" fillId="0" borderId="3" xfId="0" applyFont="1" applyBorder="1"/>
    <xf numFmtId="0" fontId="28" fillId="16" borderId="9" xfId="0" applyFont="1" applyFill="1" applyBorder="1"/>
    <xf numFmtId="0" fontId="5" fillId="0" borderId="0" xfId="0" applyFont="1"/>
    <xf numFmtId="0" fontId="47" fillId="6" borderId="9" xfId="0" applyFont="1" applyFill="1" applyBorder="1" applyAlignment="1">
      <alignment vertical="center" wrapText="1"/>
    </xf>
    <xf numFmtId="0" fontId="47" fillId="6" borderId="9" xfId="0" applyFont="1" applyFill="1" applyBorder="1" applyAlignment="1">
      <alignment horizontal="center" vertical="center" wrapText="1"/>
    </xf>
    <xf numFmtId="0" fontId="47" fillId="6" borderId="9" xfId="0" applyFont="1" applyFill="1" applyBorder="1" applyAlignment="1">
      <alignment vertical="center"/>
    </xf>
    <xf numFmtId="0" fontId="47" fillId="15" borderId="9" xfId="0" applyFont="1" applyFill="1" applyBorder="1" applyAlignment="1">
      <alignment horizontal="center" vertical="center" wrapText="1"/>
    </xf>
    <xf numFmtId="0" fontId="47" fillId="5" borderId="9" xfId="0" applyFont="1" applyFill="1" applyBorder="1" applyAlignment="1">
      <alignment horizontal="center" vertical="center" wrapText="1"/>
    </xf>
    <xf numFmtId="0" fontId="47" fillId="15" borderId="12" xfId="0" applyFont="1" applyFill="1" applyBorder="1" applyAlignment="1">
      <alignment horizontal="center" vertical="center" wrapText="1"/>
    </xf>
    <xf numFmtId="0" fontId="15" fillId="9" borderId="0" xfId="0" applyFont="1" applyFill="1"/>
    <xf numFmtId="0" fontId="19" fillId="16" borderId="12" xfId="0" applyFont="1" applyFill="1" applyBorder="1"/>
    <xf numFmtId="0" fontId="28" fillId="15" borderId="14" xfId="0" applyFont="1" applyFill="1" applyBorder="1"/>
    <xf numFmtId="0" fontId="19" fillId="15" borderId="24" xfId="0" applyFont="1" applyFill="1" applyBorder="1"/>
    <xf numFmtId="0" fontId="47" fillId="5" borderId="9" xfId="0" applyFont="1" applyFill="1" applyBorder="1" applyAlignment="1">
      <alignment horizontal="center" vertical="center"/>
    </xf>
    <xf numFmtId="0" fontId="55" fillId="20" borderId="11" xfId="0" applyFont="1" applyFill="1" applyBorder="1"/>
    <xf numFmtId="0" fontId="55" fillId="20" borderId="9" xfId="0" applyFont="1" applyFill="1" applyBorder="1"/>
    <xf numFmtId="0" fontId="56" fillId="20" borderId="11" xfId="0" applyFont="1" applyFill="1" applyBorder="1"/>
    <xf numFmtId="0" fontId="56" fillId="20" borderId="9" xfId="0" applyFont="1" applyFill="1" applyBorder="1"/>
    <xf numFmtId="0" fontId="41" fillId="14" borderId="11" xfId="0" applyFont="1" applyFill="1" applyBorder="1"/>
    <xf numFmtId="0" fontId="41" fillId="14" borderId="9" xfId="0" applyFont="1" applyFill="1" applyBorder="1"/>
    <xf numFmtId="0" fontId="3" fillId="9" borderId="3" xfId="0" applyFont="1" applyFill="1" applyBorder="1" applyAlignment="1">
      <alignment horizontal="right" vertical="center" wrapText="1"/>
    </xf>
    <xf numFmtId="0" fontId="3" fillId="9" borderId="3" xfId="0" applyFont="1" applyFill="1" applyBorder="1" applyAlignment="1">
      <alignment horizontal="right" vertical="center"/>
    </xf>
    <xf numFmtId="0" fontId="3" fillId="9" borderId="6" xfId="0" applyFont="1" applyFill="1" applyBorder="1" applyAlignment="1">
      <alignment horizontal="right" vertical="center" wrapText="1"/>
    </xf>
    <xf numFmtId="0" fontId="26" fillId="9" borderId="0" xfId="0" applyFont="1" applyFill="1" applyAlignment="1">
      <alignment horizontal="left"/>
    </xf>
    <xf numFmtId="0" fontId="41" fillId="9" borderId="11" xfId="0" applyFont="1" applyFill="1" applyBorder="1"/>
    <xf numFmtId="0" fontId="21" fillId="6" borderId="12" xfId="0" applyFont="1" applyFill="1" applyBorder="1" applyAlignment="1">
      <alignment horizontal="center" vertical="center"/>
    </xf>
    <xf numFmtId="0" fontId="41" fillId="9" borderId="11" xfId="0" applyFont="1" applyFill="1" applyBorder="1" applyAlignment="1">
      <alignment horizontal="left" vertical="center" wrapText="1"/>
    </xf>
    <xf numFmtId="0" fontId="41" fillId="9" borderId="11" xfId="0" applyFont="1" applyFill="1" applyBorder="1" applyAlignment="1">
      <alignment horizontal="left" vertical="center"/>
    </xf>
    <xf numFmtId="0" fontId="41" fillId="9" borderId="9" xfId="0" applyFont="1" applyFill="1" applyBorder="1" applyAlignment="1">
      <alignment wrapText="1"/>
    </xf>
    <xf numFmtId="0" fontId="41" fillId="9" borderId="9" xfId="0" applyFont="1" applyFill="1" applyBorder="1"/>
    <xf numFmtId="0" fontId="41" fillId="9" borderId="9" xfId="0" applyFont="1" applyFill="1" applyBorder="1" applyAlignment="1">
      <alignment horizontal="left" vertical="center" wrapText="1"/>
    </xf>
    <xf numFmtId="0" fontId="19" fillId="9" borderId="5" xfId="0" applyFont="1" applyFill="1" applyBorder="1"/>
    <xf numFmtId="0" fontId="3" fillId="9" borderId="13" xfId="0" applyFont="1" applyFill="1" applyBorder="1" applyAlignment="1">
      <alignment horizontal="right" vertical="center"/>
    </xf>
    <xf numFmtId="0" fontId="41" fillId="9" borderId="7" xfId="0" applyFont="1" applyFill="1" applyBorder="1"/>
    <xf numFmtId="0" fontId="58" fillId="9" borderId="11" xfId="0" applyFont="1" applyFill="1" applyBorder="1"/>
    <xf numFmtId="0" fontId="41" fillId="14" borderId="12" xfId="0" applyFont="1" applyFill="1" applyBorder="1" applyAlignment="1">
      <alignment horizontal="right" vertical="center"/>
    </xf>
    <xf numFmtId="0" fontId="0" fillId="14" borderId="12" xfId="0" applyFill="1" applyBorder="1" applyAlignment="1">
      <alignment horizontal="right" vertical="top"/>
    </xf>
    <xf numFmtId="0" fontId="58" fillId="9" borderId="9" xfId="0" applyFont="1" applyFill="1" applyBorder="1"/>
    <xf numFmtId="0" fontId="41" fillId="14" borderId="9" xfId="0" applyFont="1" applyFill="1" applyBorder="1" applyAlignment="1">
      <alignment horizontal="left" vertical="top" wrapText="1"/>
    </xf>
    <xf numFmtId="0" fontId="60" fillId="9" borderId="3" xfId="0" applyFont="1" applyFill="1" applyBorder="1" applyAlignment="1">
      <alignment horizontal="right"/>
    </xf>
    <xf numFmtId="0" fontId="0" fillId="14" borderId="14" xfId="0" applyFill="1" applyBorder="1"/>
    <xf numFmtId="0" fontId="19" fillId="15" borderId="11" xfId="0" applyFont="1" applyFill="1" applyBorder="1"/>
    <xf numFmtId="0" fontId="27" fillId="9" borderId="0" xfId="0" applyFont="1" applyFill="1"/>
    <xf numFmtId="0" fontId="28" fillId="5" borderId="39" xfId="0" applyFont="1" applyFill="1" applyBorder="1"/>
    <xf numFmtId="0" fontId="27" fillId="5" borderId="21" xfId="0" applyFont="1" applyFill="1" applyBorder="1"/>
    <xf numFmtId="0" fontId="0" fillId="9" borderId="19" xfId="0" applyFill="1" applyBorder="1"/>
    <xf numFmtId="0" fontId="1" fillId="9" borderId="11" xfId="0" applyFont="1" applyFill="1" applyBorder="1" applyAlignment="1">
      <alignment vertical="center"/>
    </xf>
    <xf numFmtId="0" fontId="0" fillId="9" borderId="9" xfId="0" applyFill="1" applyBorder="1" applyAlignment="1">
      <alignment horizontal="left"/>
    </xf>
    <xf numFmtId="0" fontId="0" fillId="9" borderId="20" xfId="0" applyFill="1" applyBorder="1"/>
    <xf numFmtId="0" fontId="0" fillId="9" borderId="44" xfId="0" applyFill="1" applyBorder="1"/>
    <xf numFmtId="0" fontId="0" fillId="9" borderId="28" xfId="0" applyFill="1" applyBorder="1"/>
    <xf numFmtId="0" fontId="0" fillId="14" borderId="13" xfId="0" applyFill="1" applyBorder="1"/>
    <xf numFmtId="0" fontId="29" fillId="9" borderId="13" xfId="0" applyFont="1" applyFill="1" applyBorder="1" applyAlignment="1">
      <alignment horizontal="right"/>
    </xf>
    <xf numFmtId="0" fontId="27" fillId="9" borderId="0" xfId="0" applyFont="1" applyFill="1" applyAlignment="1">
      <alignment horizontal="center"/>
    </xf>
    <xf numFmtId="0" fontId="34" fillId="6" borderId="21" xfId="0" applyFont="1" applyFill="1" applyBorder="1"/>
    <xf numFmtId="0" fontId="0" fillId="6" borderId="39" xfId="0" applyFill="1" applyBorder="1"/>
    <xf numFmtId="0" fontId="21" fillId="15" borderId="11" xfId="0" applyFont="1" applyFill="1" applyBorder="1"/>
    <xf numFmtId="0" fontId="25" fillId="0" borderId="7" xfId="0" applyFont="1" applyBorder="1"/>
    <xf numFmtId="0" fontId="29" fillId="0" borderId="7" xfId="0" applyFont="1" applyBorder="1"/>
    <xf numFmtId="0" fontId="25" fillId="0" borderId="14" xfId="0" applyFont="1" applyBorder="1"/>
    <xf numFmtId="0" fontId="29" fillId="0" borderId="13" xfId="0" applyFont="1" applyBorder="1" applyAlignment="1">
      <alignment horizontal="right"/>
    </xf>
    <xf numFmtId="0" fontId="29" fillId="9" borderId="3" xfId="0" applyFont="1" applyFill="1" applyBorder="1" applyAlignment="1">
      <alignment horizontal="right"/>
    </xf>
    <xf numFmtId="0" fontId="9" fillId="9" borderId="0" xfId="0" applyFont="1" applyFill="1" applyAlignment="1">
      <alignment vertical="center"/>
    </xf>
    <xf numFmtId="0" fontId="0" fillId="0" borderId="39" xfId="0" applyBorder="1"/>
    <xf numFmtId="0" fontId="27" fillId="5" borderId="39" xfId="0" applyFont="1" applyFill="1" applyBorder="1" applyAlignment="1">
      <alignment horizontal="right"/>
    </xf>
    <xf numFmtId="0" fontId="27" fillId="5" borderId="39" xfId="0" applyFont="1" applyFill="1" applyBorder="1" applyAlignment="1">
      <alignment horizontal="right" vertical="center"/>
    </xf>
    <xf numFmtId="0" fontId="17" fillId="14" borderId="18" xfId="0" applyFont="1" applyFill="1" applyBorder="1" applyAlignment="1">
      <alignment horizontal="right" vertical="center"/>
    </xf>
    <xf numFmtId="0" fontId="34" fillId="6" borderId="39" xfId="0" applyFont="1" applyFill="1" applyBorder="1" applyAlignment="1">
      <alignment horizontal="right"/>
    </xf>
    <xf numFmtId="49" fontId="0" fillId="14" borderId="9" xfId="0" applyNumberFormat="1" applyFill="1" applyBorder="1"/>
    <xf numFmtId="49" fontId="7" fillId="14" borderId="9" xfId="0" applyNumberFormat="1" applyFont="1" applyFill="1" applyBorder="1" applyAlignment="1">
      <alignment wrapText="1"/>
    </xf>
    <xf numFmtId="49" fontId="21" fillId="6" borderId="12" xfId="0" applyNumberFormat="1" applyFont="1" applyFill="1" applyBorder="1"/>
    <xf numFmtId="49" fontId="0" fillId="14" borderId="11" xfId="0" applyNumberFormat="1" applyFill="1" applyBorder="1"/>
    <xf numFmtId="49" fontId="0" fillId="14" borderId="12" xfId="0" applyNumberFormat="1" applyFill="1" applyBorder="1"/>
    <xf numFmtId="49" fontId="6" fillId="14" borderId="11" xfId="0" applyNumberFormat="1" applyFont="1" applyFill="1" applyBorder="1" applyAlignment="1">
      <alignment wrapText="1"/>
    </xf>
    <xf numFmtId="49" fontId="7" fillId="14" borderId="12" xfId="0" applyNumberFormat="1" applyFont="1" applyFill="1" applyBorder="1" applyAlignment="1">
      <alignment wrapText="1"/>
    </xf>
    <xf numFmtId="0" fontId="15" fillId="20" borderId="11" xfId="0" applyFont="1" applyFill="1" applyBorder="1" applyAlignment="1">
      <alignment horizontal="left" vertical="center"/>
    </xf>
    <xf numFmtId="0" fontId="15" fillId="20" borderId="10" xfId="0" applyFont="1" applyFill="1" applyBorder="1" applyAlignment="1">
      <alignment horizontal="left" vertical="center"/>
    </xf>
    <xf numFmtId="0" fontId="15" fillId="20" borderId="32" xfId="0" applyFont="1" applyFill="1" applyBorder="1" applyAlignment="1">
      <alignment horizontal="left" vertical="center"/>
    </xf>
    <xf numFmtId="0" fontId="15" fillId="20" borderId="33" xfId="0" applyFont="1" applyFill="1" applyBorder="1" applyAlignment="1">
      <alignment horizontal="left" vertical="center"/>
    </xf>
    <xf numFmtId="0" fontId="15" fillId="20" borderId="28" xfId="0" applyFont="1" applyFill="1" applyBorder="1" applyAlignment="1">
      <alignment horizontal="left" vertical="center"/>
    </xf>
    <xf numFmtId="0" fontId="15" fillId="20" borderId="23" xfId="0" applyFont="1" applyFill="1" applyBorder="1" applyAlignment="1">
      <alignment horizontal="left" vertical="center"/>
    </xf>
    <xf numFmtId="0" fontId="21" fillId="12" borderId="11" xfId="0" applyFont="1" applyFill="1" applyBorder="1" applyAlignment="1">
      <alignment wrapText="1"/>
    </xf>
    <xf numFmtId="0" fontId="37" fillId="9" borderId="3" xfId="0" applyFont="1" applyFill="1" applyBorder="1" applyAlignment="1">
      <alignment horizontal="left" wrapText="1"/>
    </xf>
    <xf numFmtId="0" fontId="38" fillId="9" borderId="0" xfId="0" applyFont="1" applyFill="1" applyAlignment="1">
      <alignment horizontal="left" wrapText="1"/>
    </xf>
    <xf numFmtId="0" fontId="51" fillId="9" borderId="0" xfId="0" applyFont="1" applyFill="1" applyAlignment="1">
      <alignment horizontal="left"/>
    </xf>
    <xf numFmtId="0" fontId="51" fillId="9" borderId="4" xfId="0" applyFont="1" applyFill="1" applyBorder="1" applyAlignment="1">
      <alignment horizontal="left"/>
    </xf>
    <xf numFmtId="0" fontId="51" fillId="9" borderId="0" xfId="0" applyFont="1" applyFill="1" applyAlignment="1" applyProtection="1">
      <alignment horizontal="left"/>
      <protection locked="0"/>
    </xf>
    <xf numFmtId="0" fontId="18" fillId="17" borderId="1" xfId="0" applyFont="1" applyFill="1" applyBorder="1" applyAlignment="1" applyProtection="1">
      <alignment horizontal="left" vertical="center" wrapText="1"/>
      <protection locked="0"/>
    </xf>
    <xf numFmtId="0" fontId="18" fillId="17" borderId="5" xfId="0" applyFont="1" applyFill="1" applyBorder="1" applyAlignment="1" applyProtection="1">
      <alignment horizontal="left" vertical="center"/>
      <protection locked="0"/>
    </xf>
    <xf numFmtId="0" fontId="19" fillId="17" borderId="5" xfId="0" applyFont="1" applyFill="1" applyBorder="1" applyAlignment="1" applyProtection="1">
      <alignment horizontal="left" vertical="center"/>
      <protection locked="0"/>
    </xf>
    <xf numFmtId="0" fontId="19" fillId="17" borderId="2" xfId="0" applyFont="1" applyFill="1" applyBorder="1" applyAlignment="1" applyProtection="1">
      <alignment horizontal="left" vertical="center"/>
      <protection locked="0"/>
    </xf>
    <xf numFmtId="0" fontId="27" fillId="17" borderId="1" xfId="0" applyFont="1" applyFill="1" applyBorder="1" applyAlignment="1" applyProtection="1">
      <alignment horizontal="left" vertical="center"/>
      <protection locked="0"/>
    </xf>
    <xf numFmtId="0" fontId="27" fillId="17" borderId="5" xfId="0" applyFont="1" applyFill="1" applyBorder="1" applyAlignment="1" applyProtection="1">
      <alignment horizontal="left" vertical="center"/>
      <protection locked="0"/>
    </xf>
    <xf numFmtId="0" fontId="27" fillId="17" borderId="2" xfId="0" applyFont="1" applyFill="1" applyBorder="1" applyAlignment="1" applyProtection="1">
      <alignment horizontal="left" vertical="center"/>
      <protection locked="0"/>
    </xf>
    <xf numFmtId="0" fontId="27" fillId="17" borderId="1" xfId="0" applyFont="1" applyFill="1" applyBorder="1" applyAlignment="1" applyProtection="1">
      <alignment horizontal="left" vertical="center" wrapText="1"/>
      <protection locked="0"/>
    </xf>
    <xf numFmtId="0" fontId="26" fillId="17" borderId="5" xfId="0" applyFont="1" applyFill="1" applyBorder="1" applyAlignment="1" applyProtection="1">
      <alignment horizontal="left" vertical="center"/>
      <protection locked="0"/>
    </xf>
    <xf numFmtId="0" fontId="26" fillId="17" borderId="2" xfId="0" applyFont="1" applyFill="1" applyBorder="1" applyAlignment="1" applyProtection="1">
      <alignment horizontal="left" vertical="center"/>
      <protection locked="0"/>
    </xf>
    <xf numFmtId="0" fontId="27" fillId="17" borderId="1" xfId="0" applyFont="1" applyFill="1" applyBorder="1" applyAlignment="1" applyProtection="1">
      <alignment horizontal="left" wrapText="1"/>
      <protection locked="0"/>
    </xf>
    <xf numFmtId="0" fontId="27" fillId="17" borderId="5" xfId="0" applyFont="1" applyFill="1" applyBorder="1" applyAlignment="1" applyProtection="1">
      <alignment horizontal="left"/>
      <protection locked="0"/>
    </xf>
    <xf numFmtId="0" fontId="26" fillId="17" borderId="5" xfId="0" applyFont="1" applyFill="1" applyBorder="1" applyAlignment="1" applyProtection="1">
      <alignment horizontal="left"/>
      <protection locked="0"/>
    </xf>
    <xf numFmtId="0" fontId="26" fillId="17" borderId="2" xfId="0" applyFont="1" applyFill="1" applyBorder="1" applyAlignment="1" applyProtection="1">
      <alignment horizontal="left"/>
      <protection locked="0"/>
    </xf>
    <xf numFmtId="0" fontId="32" fillId="5" borderId="11"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32" fillId="6" borderId="13" xfId="0" applyFont="1" applyFill="1" applyBorder="1" applyAlignment="1" applyProtection="1">
      <alignment horizontal="center" vertical="center"/>
      <protection locked="0"/>
    </xf>
    <xf numFmtId="0" fontId="32" fillId="5" borderId="11" xfId="0" applyFont="1" applyFill="1" applyBorder="1" applyAlignment="1" applyProtection="1">
      <alignment horizontal="center" vertical="top"/>
      <protection locked="0"/>
    </xf>
    <xf numFmtId="0" fontId="10" fillId="5" borderId="9" xfId="0" applyFont="1" applyFill="1" applyBorder="1" applyAlignment="1" applyProtection="1">
      <alignment horizontal="center" vertical="top"/>
      <protection locked="0"/>
    </xf>
    <xf numFmtId="0" fontId="32" fillId="6" borderId="9" xfId="0" applyFont="1" applyFill="1" applyBorder="1" applyAlignment="1" applyProtection="1">
      <alignment horizontal="center"/>
      <protection locked="0"/>
    </xf>
    <xf numFmtId="0" fontId="3" fillId="8" borderId="29"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48" fillId="9" borderId="41" xfId="0" applyFont="1" applyFill="1" applyBorder="1" applyAlignment="1">
      <alignment horizontal="center" vertical="center" wrapText="1"/>
    </xf>
    <xf numFmtId="0" fontId="48" fillId="9" borderId="51" xfId="0" applyFont="1" applyFill="1" applyBorder="1" applyAlignment="1">
      <alignment horizontal="center" vertical="center" wrapText="1"/>
    </xf>
    <xf numFmtId="0" fontId="18" fillId="19" borderId="29" xfId="0" applyFont="1" applyFill="1" applyBorder="1" applyAlignment="1">
      <alignment horizontal="left" vertical="center" wrapText="1"/>
    </xf>
    <xf numFmtId="0" fontId="18" fillId="19" borderId="30" xfId="0" applyFont="1" applyFill="1" applyBorder="1" applyAlignment="1">
      <alignment horizontal="left" vertical="center"/>
    </xf>
    <xf numFmtId="0" fontId="0" fillId="8" borderId="29" xfId="0" applyFill="1" applyBorder="1" applyAlignment="1">
      <alignment horizontal="left"/>
    </xf>
    <xf numFmtId="0" fontId="0" fillId="8" borderId="30" xfId="0" applyFill="1" applyBorder="1" applyAlignment="1">
      <alignment horizontal="left"/>
    </xf>
    <xf numFmtId="0" fontId="3" fillId="0" borderId="13" xfId="0" applyFont="1" applyBorder="1" applyAlignment="1">
      <alignment horizontal="right"/>
    </xf>
    <xf numFmtId="0" fontId="3" fillId="0" borderId="14" xfId="0" applyFont="1" applyBorder="1" applyAlignment="1">
      <alignment horizontal="right"/>
    </xf>
    <xf numFmtId="0" fontId="27" fillId="17" borderId="21" xfId="0" applyFont="1" applyFill="1" applyBorder="1" applyAlignment="1">
      <alignment horizontal="left"/>
    </xf>
    <xf numFmtId="0" fontId="27" fillId="17" borderId="39" xfId="0" applyFont="1" applyFill="1" applyBorder="1" applyAlignment="1">
      <alignment horizontal="left"/>
    </xf>
    <xf numFmtId="0" fontId="27" fillId="17" borderId="22" xfId="0" applyFont="1" applyFill="1" applyBorder="1" applyAlignment="1">
      <alignment horizontal="left"/>
    </xf>
    <xf numFmtId="0" fontId="5" fillId="0" borderId="11" xfId="0" applyFont="1" applyBorder="1" applyAlignment="1">
      <alignment horizontal="right" vertical="center"/>
    </xf>
    <xf numFmtId="0" fontId="5" fillId="0" borderId="9" xfId="0" applyFont="1" applyBorder="1" applyAlignment="1">
      <alignment horizontal="right" vertical="center"/>
    </xf>
    <xf numFmtId="0" fontId="27" fillId="17" borderId="25" xfId="0" applyFont="1" applyFill="1" applyBorder="1" applyAlignment="1">
      <alignment horizontal="left" vertical="center"/>
    </xf>
    <xf numFmtId="0" fontId="27" fillId="17" borderId="26" xfId="0" applyFont="1" applyFill="1" applyBorder="1" applyAlignment="1">
      <alignment horizontal="left" vertical="center"/>
    </xf>
    <xf numFmtId="0" fontId="27" fillId="17" borderId="27" xfId="0" applyFont="1" applyFill="1" applyBorder="1" applyAlignment="1">
      <alignment horizontal="left" vertical="center"/>
    </xf>
    <xf numFmtId="0" fontId="3" fillId="9" borderId="50" xfId="0" applyFont="1" applyFill="1" applyBorder="1" applyAlignment="1">
      <alignment horizontal="left"/>
    </xf>
    <xf numFmtId="0" fontId="3" fillId="9" borderId="47" xfId="0" applyFont="1" applyFill="1" applyBorder="1" applyAlignment="1">
      <alignment horizontal="left"/>
    </xf>
    <xf numFmtId="0" fontId="3" fillId="9" borderId="51" xfId="0" applyFont="1" applyFill="1" applyBorder="1" applyAlignment="1">
      <alignment horizontal="left"/>
    </xf>
    <xf numFmtId="0" fontId="3" fillId="9" borderId="11" xfId="0" applyFont="1" applyFill="1" applyBorder="1" applyAlignment="1">
      <alignment horizontal="right" vertical="center"/>
    </xf>
    <xf numFmtId="0" fontId="3" fillId="9" borderId="9" xfId="0" applyFont="1" applyFill="1" applyBorder="1" applyAlignment="1">
      <alignment horizontal="right" vertical="center"/>
    </xf>
    <xf numFmtId="0" fontId="27" fillId="17" borderId="21" xfId="0" applyFont="1" applyFill="1" applyBorder="1" applyAlignment="1">
      <alignment horizontal="left" vertical="center"/>
    </xf>
    <xf numFmtId="0" fontId="27" fillId="17" borderId="39" xfId="0" applyFont="1" applyFill="1" applyBorder="1" applyAlignment="1">
      <alignment horizontal="left" vertical="center"/>
    </xf>
    <xf numFmtId="0" fontId="27" fillId="17" borderId="22" xfId="0" applyFont="1" applyFill="1" applyBorder="1" applyAlignment="1">
      <alignment horizontal="left" vertical="center"/>
    </xf>
    <xf numFmtId="0" fontId="3" fillId="9" borderId="11" xfId="0" applyFont="1" applyFill="1" applyBorder="1" applyAlignment="1">
      <alignment horizontal="right"/>
    </xf>
    <xf numFmtId="0" fontId="3" fillId="9" borderId="9" xfId="0" applyFont="1" applyFill="1" applyBorder="1" applyAlignment="1">
      <alignment horizontal="right"/>
    </xf>
    <xf numFmtId="0" fontId="3" fillId="9" borderId="6" xfId="0" applyFont="1" applyFill="1" applyBorder="1" applyAlignment="1">
      <alignment horizontal="right" vertical="center"/>
    </xf>
    <xf numFmtId="0" fontId="3" fillId="9" borderId="7" xfId="0" applyFont="1" applyFill="1" applyBorder="1" applyAlignment="1">
      <alignment horizontal="right" vertical="center"/>
    </xf>
    <xf numFmtId="0" fontId="3" fillId="9" borderId="52"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7" xfId="0" applyFont="1" applyFill="1" applyBorder="1" applyAlignment="1">
      <alignment horizontal="right" vertical="center"/>
    </xf>
    <xf numFmtId="0" fontId="3" fillId="9" borderId="51" xfId="0" applyFont="1" applyFill="1" applyBorder="1" applyAlignment="1">
      <alignment horizontal="right" vertical="center"/>
    </xf>
    <xf numFmtId="0" fontId="51" fillId="9" borderId="3" xfId="0" applyFont="1" applyFill="1" applyBorder="1" applyAlignment="1">
      <alignment horizontal="left" vertical="center"/>
    </xf>
    <xf numFmtId="0" fontId="51" fillId="9" borderId="0" xfId="0" applyFont="1" applyFill="1" applyAlignment="1">
      <alignment horizontal="left" vertical="center"/>
    </xf>
    <xf numFmtId="0" fontId="52" fillId="9" borderId="0" xfId="0" applyFont="1" applyFill="1" applyAlignment="1">
      <alignment horizontal="left"/>
    </xf>
    <xf numFmtId="0" fontId="27" fillId="17" borderId="1" xfId="0" applyFont="1" applyFill="1" applyBorder="1" applyAlignment="1">
      <alignment horizontal="left" vertical="center"/>
    </xf>
    <xf numFmtId="0" fontId="27" fillId="17" borderId="5" xfId="0" applyFont="1" applyFill="1" applyBorder="1" applyAlignment="1">
      <alignment horizontal="left" vertical="center"/>
    </xf>
    <xf numFmtId="0" fontId="27" fillId="17" borderId="2" xfId="0" applyFont="1" applyFill="1" applyBorder="1" applyAlignment="1">
      <alignment horizontal="left" vertical="center"/>
    </xf>
    <xf numFmtId="0" fontId="0" fillId="8" borderId="49" xfId="0" applyFill="1" applyBorder="1"/>
    <xf numFmtId="0" fontId="21" fillId="19" borderId="49" xfId="0" applyFont="1" applyFill="1" applyBorder="1"/>
    <xf numFmtId="0" fontId="27" fillId="17" borderId="1" xfId="0" applyFont="1" applyFill="1" applyBorder="1" applyAlignment="1">
      <alignment horizontal="left" vertical="center" wrapText="1"/>
    </xf>
    <xf numFmtId="0" fontId="27" fillId="17" borderId="5" xfId="0" applyFont="1" applyFill="1" applyBorder="1" applyAlignment="1">
      <alignment horizontal="left" vertical="center" wrapText="1"/>
    </xf>
    <xf numFmtId="0" fontId="27" fillId="17" borderId="2" xfId="0" applyFont="1" applyFill="1" applyBorder="1" applyAlignment="1">
      <alignment horizontal="left" vertical="center" wrapText="1"/>
    </xf>
    <xf numFmtId="0" fontId="18" fillId="6" borderId="20" xfId="0" applyFont="1" applyFill="1" applyBorder="1" applyAlignment="1">
      <alignment horizontal="center" vertical="center" wrapText="1"/>
    </xf>
    <xf numFmtId="0" fontId="18" fillId="6" borderId="44" xfId="0" applyFont="1" applyFill="1" applyBorder="1" applyAlignment="1">
      <alignment horizontal="center" vertical="center"/>
    </xf>
    <xf numFmtId="0" fontId="18" fillId="6" borderId="28" xfId="0" applyFont="1" applyFill="1" applyBorder="1" applyAlignment="1">
      <alignment horizontal="center" vertical="center"/>
    </xf>
    <xf numFmtId="0" fontId="18" fillId="17" borderId="21" xfId="0" applyFont="1" applyFill="1" applyBorder="1" applyAlignment="1">
      <alignment horizontal="left" vertical="center" wrapText="1"/>
    </xf>
    <xf numFmtId="0" fontId="18" fillId="17" borderId="39" xfId="0" applyFont="1" applyFill="1" applyBorder="1" applyAlignment="1">
      <alignment horizontal="left" vertical="center" wrapText="1"/>
    </xf>
    <xf numFmtId="0" fontId="18" fillId="17" borderId="22" xfId="0" applyFont="1" applyFill="1" applyBorder="1" applyAlignment="1">
      <alignment horizontal="left" vertical="center" wrapText="1"/>
    </xf>
    <xf numFmtId="0" fontId="18" fillId="6" borderId="9"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0" fillId="9" borderId="18" xfId="0" applyFill="1" applyBorder="1" applyAlignment="1">
      <alignment horizontal="center"/>
    </xf>
    <xf numFmtId="0" fontId="0" fillId="9" borderId="17" xfId="0" applyFill="1" applyBorder="1" applyAlignment="1">
      <alignment horizontal="center"/>
    </xf>
    <xf numFmtId="0" fontId="0" fillId="9" borderId="48" xfId="0" applyFill="1" applyBorder="1" applyAlignment="1">
      <alignment horizontal="center"/>
    </xf>
    <xf numFmtId="0" fontId="3" fillId="9" borderId="41" xfId="0" applyFont="1" applyFill="1" applyBorder="1" applyAlignment="1">
      <alignment horizontal="right" vertical="center"/>
    </xf>
    <xf numFmtId="0" fontId="27" fillId="5" borderId="11" xfId="0" applyFont="1" applyFill="1" applyBorder="1" applyAlignment="1">
      <alignment horizontal="center" vertical="center"/>
    </xf>
    <xf numFmtId="0" fontId="27" fillId="5" borderId="9" xfId="0" applyFont="1" applyFill="1" applyBorder="1" applyAlignment="1">
      <alignment horizontal="center" vertical="center"/>
    </xf>
    <xf numFmtId="0" fontId="3" fillId="9" borderId="13" xfId="0" applyFont="1" applyFill="1" applyBorder="1" applyAlignment="1">
      <alignment horizontal="right"/>
    </xf>
    <xf numFmtId="0" fontId="3" fillId="9" borderId="14" xfId="0" applyFont="1" applyFill="1" applyBorder="1" applyAlignment="1">
      <alignment horizontal="right"/>
    </xf>
    <xf numFmtId="0" fontId="3" fillId="9" borderId="14" xfId="0" applyFont="1" applyFill="1" applyBorder="1" applyAlignment="1">
      <alignment horizontal="right" vertical="center"/>
    </xf>
    <xf numFmtId="0" fontId="27" fillId="5" borderId="11"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27" fillId="17" borderId="42" xfId="0" applyFont="1" applyFill="1" applyBorder="1" applyAlignment="1">
      <alignment horizontal="left" vertical="center"/>
    </xf>
    <xf numFmtId="0" fontId="26" fillId="17" borderId="5" xfId="0" applyFont="1" applyFill="1" applyBorder="1" applyAlignment="1">
      <alignment horizontal="left" vertical="center"/>
    </xf>
    <xf numFmtId="0" fontId="26" fillId="17" borderId="2" xfId="0" applyFont="1" applyFill="1" applyBorder="1" applyAlignment="1">
      <alignment horizontal="left" vertical="center"/>
    </xf>
    <xf numFmtId="0" fontId="18" fillId="17" borderId="1" xfId="0" applyFont="1" applyFill="1" applyBorder="1" applyAlignment="1">
      <alignment horizontal="left" vertical="center" wrapText="1"/>
    </xf>
    <xf numFmtId="0" fontId="18" fillId="17" borderId="5" xfId="0" applyFont="1" applyFill="1" applyBorder="1" applyAlignment="1">
      <alignment horizontal="left" vertical="center"/>
    </xf>
    <xf numFmtId="0" fontId="19" fillId="17" borderId="5" xfId="0" applyFont="1" applyFill="1" applyBorder="1" applyAlignment="1">
      <alignment horizontal="left" vertical="center"/>
    </xf>
    <xf numFmtId="0" fontId="19" fillId="17" borderId="2" xfId="0" applyFont="1" applyFill="1" applyBorder="1" applyAlignment="1">
      <alignment horizontal="left" vertical="center"/>
    </xf>
    <xf numFmtId="0" fontId="19" fillId="0" borderId="0" xfId="0" applyFont="1" applyAlignment="1">
      <alignment horizontal="center"/>
    </xf>
    <xf numFmtId="0" fontId="3" fillId="0" borderId="20" xfId="0" applyFont="1" applyBorder="1" applyAlignment="1">
      <alignment horizontal="right" vertical="center"/>
    </xf>
    <xf numFmtId="0" fontId="3" fillId="0" borderId="44" xfId="0" applyFont="1" applyBorder="1" applyAlignment="1">
      <alignment horizontal="right" vertical="center"/>
    </xf>
    <xf numFmtId="0" fontId="3" fillId="0" borderId="10" xfId="0" applyFont="1" applyBorder="1" applyAlignment="1">
      <alignment horizontal="right" vertical="center"/>
    </xf>
    <xf numFmtId="0" fontId="27" fillId="17" borderId="1" xfId="0" applyFont="1" applyFill="1" applyBorder="1" applyAlignment="1">
      <alignment vertical="center" wrapText="1"/>
    </xf>
    <xf numFmtId="0" fontId="27" fillId="17" borderId="5" xfId="0" applyFont="1" applyFill="1" applyBorder="1" applyAlignment="1">
      <alignment vertical="center"/>
    </xf>
    <xf numFmtId="0" fontId="26" fillId="17" borderId="5" xfId="0" applyFont="1" applyFill="1" applyBorder="1" applyAlignment="1">
      <alignment vertical="center"/>
    </xf>
    <xf numFmtId="0" fontId="26" fillId="17" borderId="2" xfId="0" applyFont="1" applyFill="1" applyBorder="1" applyAlignment="1">
      <alignment vertical="center"/>
    </xf>
    <xf numFmtId="0" fontId="51" fillId="9" borderId="0" xfId="0" applyFont="1" applyFill="1" applyAlignment="1">
      <alignment horizontal="left" wrapText="1"/>
    </xf>
    <xf numFmtId="0" fontId="52" fillId="9" borderId="0" xfId="0" applyFont="1" applyFill="1" applyAlignment="1">
      <alignment horizontal="left" wrapText="1"/>
    </xf>
    <xf numFmtId="0" fontId="27" fillId="5" borderId="9" xfId="0" applyFont="1" applyFill="1" applyBorder="1" applyAlignment="1">
      <alignment horizontal="center"/>
    </xf>
    <xf numFmtId="0" fontId="27" fillId="6" borderId="9" xfId="0" applyFont="1" applyFill="1" applyBorder="1" applyAlignment="1">
      <alignment horizontal="center"/>
    </xf>
    <xf numFmtId="0" fontId="37" fillId="9" borderId="0" xfId="0" applyFont="1" applyFill="1" applyAlignment="1">
      <alignment horizontal="left" wrapText="1"/>
    </xf>
    <xf numFmtId="0" fontId="38" fillId="9" borderId="0" xfId="0" applyFont="1" applyFill="1" applyAlignment="1">
      <alignment horizontal="left" wrapText="1"/>
    </xf>
    <xf numFmtId="0" fontId="27" fillId="17" borderId="1" xfId="0" applyFont="1" applyFill="1" applyBorder="1" applyAlignment="1">
      <alignment horizontal="left"/>
    </xf>
    <xf numFmtId="0" fontId="26" fillId="17" borderId="5" xfId="0" applyFont="1" applyFill="1" applyBorder="1" applyAlignment="1">
      <alignment horizontal="left"/>
    </xf>
    <xf numFmtId="0" fontId="26" fillId="17" borderId="2" xfId="0" applyFont="1" applyFill="1" applyBorder="1" applyAlignment="1">
      <alignment horizontal="left"/>
    </xf>
    <xf numFmtId="0" fontId="27" fillId="5" borderId="11" xfId="0" applyFont="1" applyFill="1" applyBorder="1" applyAlignment="1">
      <alignment horizontal="center" wrapText="1"/>
    </xf>
    <xf numFmtId="0" fontId="26" fillId="5" borderId="9" xfId="0" applyFont="1" applyFill="1" applyBorder="1" applyAlignment="1">
      <alignment horizontal="center" wrapText="1"/>
    </xf>
    <xf numFmtId="0" fontId="57" fillId="7" borderId="14" xfId="0" applyFont="1" applyFill="1" applyBorder="1" applyAlignment="1">
      <alignment horizontal="left" wrapText="1"/>
    </xf>
    <xf numFmtId="0" fontId="57" fillId="7" borderId="14" xfId="0" applyFont="1" applyFill="1" applyBorder="1" applyAlignment="1">
      <alignment horizontal="left"/>
    </xf>
    <xf numFmtId="0" fontId="57" fillId="7" borderId="24" xfId="0" applyFont="1" applyFill="1" applyBorder="1" applyAlignment="1">
      <alignment horizontal="left"/>
    </xf>
    <xf numFmtId="0" fontId="27" fillId="6" borderId="9" xfId="0" applyFont="1" applyFill="1" applyBorder="1" applyAlignment="1">
      <alignment horizontal="center" wrapText="1"/>
    </xf>
    <xf numFmtId="0" fontId="26" fillId="6" borderId="9" xfId="0" applyFont="1" applyFill="1" applyBorder="1" applyAlignment="1">
      <alignment horizontal="center" wrapText="1"/>
    </xf>
    <xf numFmtId="0" fontId="26" fillId="6" borderId="12" xfId="0" applyFont="1" applyFill="1" applyBorder="1" applyAlignment="1">
      <alignment horizontal="center" wrapText="1"/>
    </xf>
    <xf numFmtId="0" fontId="32" fillId="5" borderId="11" xfId="0" applyFont="1" applyFill="1" applyBorder="1" applyAlignment="1">
      <alignment horizontal="center"/>
    </xf>
    <xf numFmtId="0" fontId="32" fillId="5" borderId="9" xfId="0" applyFont="1" applyFill="1" applyBorder="1" applyAlignment="1">
      <alignment horizontal="center"/>
    </xf>
    <xf numFmtId="0" fontId="32" fillId="11" borderId="9" xfId="0" applyFont="1" applyFill="1" applyBorder="1" applyAlignment="1">
      <alignment horizontal="center"/>
    </xf>
    <xf numFmtId="0" fontId="32" fillId="11" borderId="12" xfId="0" applyFont="1" applyFill="1" applyBorder="1" applyAlignment="1">
      <alignment horizontal="center"/>
    </xf>
    <xf numFmtId="0" fontId="46" fillId="6" borderId="9" xfId="0" applyFont="1" applyFill="1" applyBorder="1" applyAlignment="1">
      <alignment vertical="center" wrapText="1"/>
    </xf>
    <xf numFmtId="0" fontId="49" fillId="6" borderId="12" xfId="0" applyFont="1" applyFill="1" applyBorder="1" applyAlignment="1">
      <alignment vertical="center" wrapText="1"/>
    </xf>
    <xf numFmtId="0" fontId="41" fillId="14" borderId="9" xfId="0" applyFont="1" applyFill="1" applyBorder="1" applyAlignment="1">
      <alignment horizontal="left" vertical="top" wrapText="1"/>
    </xf>
    <xf numFmtId="0" fontId="41" fillId="14" borderId="12" xfId="0" applyFont="1" applyFill="1" applyBorder="1" applyAlignment="1">
      <alignment horizontal="left" vertical="top" wrapText="1"/>
    </xf>
    <xf numFmtId="0" fontId="0" fillId="9" borderId="14" xfId="0" applyFill="1" applyBorder="1"/>
    <xf numFmtId="0" fontId="0" fillId="9" borderId="24" xfId="0" applyFill="1" applyBorder="1"/>
    <xf numFmtId="0" fontId="5" fillId="9" borderId="14" xfId="0" applyFont="1" applyFill="1" applyBorder="1" applyAlignment="1">
      <alignment horizontal="right"/>
    </xf>
    <xf numFmtId="0" fontId="27" fillId="6" borderId="12" xfId="0" applyFont="1" applyFill="1" applyBorder="1" applyAlignment="1">
      <alignment horizontal="center"/>
    </xf>
    <xf numFmtId="0" fontId="0" fillId="14" borderId="9" xfId="0" applyFill="1" applyBorder="1" applyAlignment="1">
      <alignment horizontal="center"/>
    </xf>
    <xf numFmtId="0" fontId="0" fillId="14" borderId="12" xfId="0" applyFill="1" applyBorder="1" applyAlignment="1">
      <alignment horizontal="center"/>
    </xf>
    <xf numFmtId="0" fontId="0" fillId="14" borderId="14" xfId="0" applyFill="1" applyBorder="1" applyAlignment="1">
      <alignment horizontal="center"/>
    </xf>
    <xf numFmtId="0" fontId="0" fillId="14" borderId="24" xfId="0" applyFill="1" applyBorder="1" applyAlignment="1">
      <alignment horizontal="center"/>
    </xf>
    <xf numFmtId="0" fontId="45" fillId="0" borderId="0" xfId="0" applyFont="1" applyAlignment="1">
      <alignment horizontal="center"/>
    </xf>
    <xf numFmtId="0" fontId="25" fillId="0" borderId="0" xfId="0" applyFont="1"/>
    <xf numFmtId="0" fontId="27" fillId="5" borderId="11" xfId="0" applyFont="1" applyFill="1" applyBorder="1" applyAlignment="1">
      <alignment horizontal="center"/>
    </xf>
    <xf numFmtId="0" fontId="26" fillId="5" borderId="9" xfId="0" applyFont="1" applyFill="1" applyBorder="1" applyAlignment="1">
      <alignment horizontal="center"/>
    </xf>
    <xf numFmtId="0" fontId="3" fillId="9" borderId="0" xfId="0" applyFont="1" applyFill="1" applyAlignment="1">
      <alignment horizontal="left"/>
    </xf>
    <xf numFmtId="0" fontId="0" fillId="9" borderId="0" xfId="0" applyFill="1" applyAlignment="1">
      <alignment horizontal="left"/>
    </xf>
    <xf numFmtId="0" fontId="34" fillId="17" borderId="1" xfId="0" applyFont="1" applyFill="1" applyBorder="1" applyAlignment="1">
      <alignment horizontal="left"/>
    </xf>
    <xf numFmtId="0" fontId="34" fillId="17" borderId="5" xfId="0" applyFont="1" applyFill="1" applyBorder="1" applyAlignment="1">
      <alignment horizontal="left"/>
    </xf>
    <xf numFmtId="0" fontId="44" fillId="17" borderId="5" xfId="0" applyFont="1" applyFill="1" applyBorder="1" applyAlignment="1">
      <alignment horizontal="left"/>
    </xf>
    <xf numFmtId="0" fontId="44" fillId="17" borderId="2" xfId="0" applyFont="1" applyFill="1" applyBorder="1" applyAlignment="1">
      <alignment horizontal="left"/>
    </xf>
    <xf numFmtId="0" fontId="5" fillId="9" borderId="50" xfId="0" applyFont="1" applyFill="1" applyBorder="1" applyAlignment="1">
      <alignment horizontal="right" vertical="center"/>
    </xf>
    <xf numFmtId="0" fontId="5" fillId="9" borderId="51" xfId="0" applyFont="1" applyFill="1" applyBorder="1" applyAlignment="1">
      <alignment horizontal="right" vertical="center"/>
    </xf>
    <xf numFmtId="0" fontId="27" fillId="17" borderId="3" xfId="0" applyFont="1" applyFill="1" applyBorder="1" applyAlignment="1">
      <alignment horizontal="left" vertical="center" wrapText="1"/>
    </xf>
    <xf numFmtId="0" fontId="27" fillId="17" borderId="0" xfId="0" applyFont="1" applyFill="1" applyAlignment="1">
      <alignment horizontal="left" vertical="center" wrapText="1"/>
    </xf>
    <xf numFmtId="0" fontId="27" fillId="5" borderId="21" xfId="0" applyFont="1" applyFill="1" applyBorder="1" applyAlignment="1">
      <alignment horizontal="center"/>
    </xf>
    <xf numFmtId="0" fontId="27" fillId="5" borderId="39" xfId="0" applyFont="1" applyFill="1" applyBorder="1" applyAlignment="1">
      <alignment horizontal="center"/>
    </xf>
    <xf numFmtId="0" fontId="27" fillId="6" borderId="39" xfId="0" applyFont="1" applyFill="1" applyBorder="1" applyAlignment="1">
      <alignment horizontal="center"/>
    </xf>
    <xf numFmtId="0" fontId="27" fillId="6" borderId="22" xfId="0" applyFont="1" applyFill="1" applyBorder="1" applyAlignment="1">
      <alignment horizontal="center"/>
    </xf>
    <xf numFmtId="0" fontId="9" fillId="9" borderId="5" xfId="0" applyFont="1" applyFill="1" applyBorder="1" applyAlignment="1">
      <alignment horizontal="left"/>
    </xf>
    <xf numFmtId="0" fontId="9" fillId="9" borderId="2" xfId="0" applyFont="1" applyFill="1" applyBorder="1" applyAlignment="1">
      <alignment horizontal="left"/>
    </xf>
    <xf numFmtId="0" fontId="9" fillId="9" borderId="0" xfId="0" applyFont="1" applyFill="1" applyAlignment="1">
      <alignment horizontal="left"/>
    </xf>
    <xf numFmtId="0" fontId="9" fillId="9" borderId="4" xfId="0" applyFont="1" applyFill="1" applyBorder="1" applyAlignment="1">
      <alignment horizontal="left"/>
    </xf>
    <xf numFmtId="0" fontId="9" fillId="9" borderId="7" xfId="0" applyFont="1" applyFill="1" applyBorder="1" applyAlignment="1">
      <alignment horizontal="left"/>
    </xf>
    <xf numFmtId="0" fontId="9" fillId="9" borderId="8" xfId="0" applyFont="1" applyFill="1" applyBorder="1" applyAlignment="1">
      <alignment horizontal="left"/>
    </xf>
    <xf numFmtId="0" fontId="29" fillId="9" borderId="39" xfId="0" applyFont="1" applyFill="1" applyBorder="1" applyAlignment="1">
      <alignment horizontal="left"/>
    </xf>
    <xf numFmtId="0" fontId="29" fillId="9" borderId="22" xfId="0" applyFont="1" applyFill="1" applyBorder="1" applyAlignment="1">
      <alignment horizontal="left"/>
    </xf>
    <xf numFmtId="0" fontId="29" fillId="9" borderId="9" xfId="0" applyFont="1" applyFill="1" applyBorder="1" applyAlignment="1">
      <alignment horizontal="left"/>
    </xf>
    <xf numFmtId="0" fontId="29" fillId="9" borderId="12" xfId="0" applyFont="1" applyFill="1" applyBorder="1" applyAlignment="1">
      <alignment horizontal="left"/>
    </xf>
    <xf numFmtId="0" fontId="29" fillId="9" borderId="14" xfId="0" applyFont="1" applyFill="1" applyBorder="1" applyAlignment="1">
      <alignment horizontal="left"/>
    </xf>
    <xf numFmtId="0" fontId="29" fillId="9" borderId="24" xfId="0" applyFont="1" applyFill="1" applyBorder="1" applyAlignment="1">
      <alignment horizontal="left"/>
    </xf>
    <xf numFmtId="0" fontId="59" fillId="14" borderId="9" xfId="0" applyFont="1" applyFill="1" applyBorder="1" applyAlignment="1">
      <alignment horizontal="center"/>
    </xf>
    <xf numFmtId="0" fontId="59" fillId="14" borderId="12" xfId="0" applyFont="1" applyFill="1" applyBorder="1" applyAlignment="1">
      <alignment horizontal="center"/>
    </xf>
    <xf numFmtId="0" fontId="32" fillId="21" borderId="43" xfId="0" applyFont="1" applyFill="1" applyBorder="1" applyAlignment="1">
      <alignment horizontal="left" vertical="center"/>
    </xf>
    <xf numFmtId="0" fontId="32" fillId="21" borderId="26" xfId="0" applyFont="1" applyFill="1" applyBorder="1" applyAlignment="1">
      <alignment horizontal="left" vertical="center"/>
    </xf>
    <xf numFmtId="0" fontId="32" fillId="21" borderId="27" xfId="0" applyFont="1" applyFill="1" applyBorder="1" applyAlignment="1">
      <alignment horizontal="left" vertical="center"/>
    </xf>
    <xf numFmtId="0" fontId="9" fillId="9" borderId="46" xfId="0" applyFont="1" applyFill="1" applyBorder="1" applyAlignment="1">
      <alignment horizontal="center" vertical="center"/>
    </xf>
    <xf numFmtId="0" fontId="9" fillId="9" borderId="36" xfId="0" applyFont="1" applyFill="1" applyBorder="1" applyAlignment="1">
      <alignment horizontal="center" vertical="center"/>
    </xf>
    <xf numFmtId="0" fontId="9" fillId="9" borderId="34"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23" xfId="0" applyFont="1" applyFill="1" applyBorder="1" applyAlignment="1">
      <alignment horizontal="center" vertical="center"/>
    </xf>
    <xf numFmtId="0" fontId="0" fillId="7" borderId="0" xfId="0" applyFill="1" applyAlignment="1">
      <alignment horizontal="left" vertical="center"/>
    </xf>
    <xf numFmtId="0" fontId="0" fillId="7" borderId="4" xfId="0" applyFill="1" applyBorder="1" applyAlignment="1">
      <alignment horizontal="left" vertical="center"/>
    </xf>
    <xf numFmtId="0" fontId="28" fillId="5" borderId="43" xfId="0" applyFont="1" applyFill="1" applyBorder="1" applyAlignment="1">
      <alignment horizontal="center"/>
    </xf>
    <xf numFmtId="0" fontId="28" fillId="5" borderId="26" xfId="0" applyFont="1" applyFill="1" applyBorder="1" applyAlignment="1">
      <alignment horizontal="center"/>
    </xf>
    <xf numFmtId="0" fontId="28" fillId="5" borderId="27" xfId="0" applyFont="1" applyFill="1" applyBorder="1" applyAlignment="1">
      <alignment horizontal="center"/>
    </xf>
    <xf numFmtId="0" fontId="0" fillId="9" borderId="9" xfId="0" applyFill="1" applyBorder="1" applyAlignment="1">
      <alignment horizontal="left"/>
    </xf>
    <xf numFmtId="0" fontId="0" fillId="9" borderId="12" xfId="0" applyFill="1" applyBorder="1" applyAlignment="1">
      <alignment horizontal="left"/>
    </xf>
    <xf numFmtId="0" fontId="9" fillId="9" borderId="41" xfId="0" applyFont="1" applyFill="1" applyBorder="1" applyAlignment="1">
      <alignment horizontal="left"/>
    </xf>
    <xf numFmtId="0" fontId="9" fillId="9" borderId="47" xfId="0" applyFont="1" applyFill="1" applyBorder="1" applyAlignment="1">
      <alignment horizontal="left"/>
    </xf>
    <xf numFmtId="0" fontId="9" fillId="9" borderId="40" xfId="0" applyFont="1" applyFill="1" applyBorder="1" applyAlignment="1">
      <alignment horizontal="left"/>
    </xf>
    <xf numFmtId="0" fontId="9" fillId="9" borderId="41" xfId="0" applyFont="1" applyFill="1" applyBorder="1" applyAlignment="1">
      <alignment horizontal="left" vertical="center"/>
    </xf>
    <xf numFmtId="0" fontId="9" fillId="9" borderId="47" xfId="0" applyFont="1" applyFill="1" applyBorder="1" applyAlignment="1">
      <alignment horizontal="left" vertical="center"/>
    </xf>
    <xf numFmtId="0" fontId="9" fillId="9" borderId="40" xfId="0" applyFont="1" applyFill="1" applyBorder="1" applyAlignment="1">
      <alignment horizontal="left" vertical="center"/>
    </xf>
    <xf numFmtId="0" fontId="61" fillId="5" borderId="16" xfId="0" applyFont="1" applyFill="1" applyBorder="1" applyAlignment="1">
      <alignment horizontal="center"/>
    </xf>
    <xf numFmtId="0" fontId="61" fillId="5" borderId="33" xfId="0" applyFont="1" applyFill="1" applyBorder="1" applyAlignment="1">
      <alignment horizontal="center"/>
    </xf>
    <xf numFmtId="0" fontId="34" fillId="5" borderId="39" xfId="0" applyFont="1" applyFill="1" applyBorder="1" applyAlignment="1">
      <alignment horizontal="center"/>
    </xf>
    <xf numFmtId="0" fontId="34" fillId="5" borderId="22" xfId="0" applyFont="1" applyFill="1" applyBorder="1" applyAlignment="1">
      <alignment horizontal="center"/>
    </xf>
    <xf numFmtId="0" fontId="9" fillId="9" borderId="14" xfId="0" applyFont="1" applyFill="1" applyBorder="1" applyAlignment="1">
      <alignment horizontal="left"/>
    </xf>
    <xf numFmtId="0" fontId="9" fillId="9" borderId="24" xfId="0" applyFont="1" applyFill="1" applyBorder="1" applyAlignment="1">
      <alignment horizontal="left"/>
    </xf>
    <xf numFmtId="0" fontId="0" fillId="9" borderId="0" xfId="0" applyFill="1" applyAlignment="1">
      <alignment horizontal="center"/>
    </xf>
    <xf numFmtId="0" fontId="59" fillId="14" borderId="37" xfId="0" applyFont="1" applyFill="1" applyBorder="1" applyAlignment="1">
      <alignment horizontal="left"/>
    </xf>
    <xf numFmtId="0" fontId="59" fillId="14" borderId="38" xfId="0" applyFont="1" applyFill="1" applyBorder="1" applyAlignment="1">
      <alignment horizontal="left"/>
    </xf>
    <xf numFmtId="0" fontId="18" fillId="17" borderId="1" xfId="0" applyFont="1" applyFill="1" applyBorder="1" applyAlignment="1">
      <alignment horizontal="left" wrapText="1"/>
    </xf>
    <xf numFmtId="0" fontId="18" fillId="17" borderId="5" xfId="0" applyFont="1" applyFill="1" applyBorder="1" applyAlignment="1">
      <alignment horizontal="left"/>
    </xf>
    <xf numFmtId="0" fontId="18" fillId="17" borderId="2" xfId="0" applyFont="1" applyFill="1" applyBorder="1" applyAlignment="1">
      <alignment horizontal="left"/>
    </xf>
    <xf numFmtId="0" fontId="27" fillId="21" borderId="13" xfId="0" applyFont="1" applyFill="1" applyBorder="1" applyAlignment="1">
      <alignment horizontal="center"/>
    </xf>
    <xf numFmtId="0" fontId="27" fillId="21" borderId="14" xfId="0" applyFont="1" applyFill="1" applyBorder="1" applyAlignment="1">
      <alignment horizontal="center"/>
    </xf>
    <xf numFmtId="0" fontId="27" fillId="21" borderId="24" xfId="0" applyFont="1" applyFill="1" applyBorder="1" applyAlignment="1">
      <alignment horizontal="center"/>
    </xf>
    <xf numFmtId="0" fontId="9" fillId="9" borderId="6" xfId="0" applyFont="1" applyFill="1" applyBorder="1" applyAlignment="1">
      <alignment horizontal="left"/>
    </xf>
    <xf numFmtId="0" fontId="9" fillId="9" borderId="3" xfId="0" applyFont="1" applyFill="1" applyBorder="1" applyAlignment="1">
      <alignment wrapText="1"/>
    </xf>
    <xf numFmtId="0" fontId="1" fillId="9" borderId="0" xfId="0" applyFont="1" applyFill="1" applyAlignment="1">
      <alignment wrapText="1"/>
    </xf>
    <xf numFmtId="0" fontId="1" fillId="9" borderId="4" xfId="0" applyFont="1" applyFill="1" applyBorder="1" applyAlignment="1">
      <alignment wrapText="1"/>
    </xf>
    <xf numFmtId="0" fontId="1" fillId="9" borderId="3" xfId="0" applyFont="1" applyFill="1" applyBorder="1" applyAlignment="1">
      <alignment wrapText="1"/>
    </xf>
    <xf numFmtId="0" fontId="41" fillId="7" borderId="22" xfId="0" applyFont="1" applyFill="1" applyBorder="1" applyAlignment="1">
      <alignment horizontal="left" vertical="center" wrapText="1"/>
    </xf>
    <xf numFmtId="0" fontId="0" fillId="7" borderId="12" xfId="0" applyFill="1" applyBorder="1" applyAlignment="1">
      <alignment horizontal="left" vertical="center" wrapText="1"/>
    </xf>
    <xf numFmtId="49" fontId="34" fillId="17" borderId="1" xfId="0" applyNumberFormat="1" applyFont="1" applyFill="1" applyBorder="1" applyAlignment="1">
      <alignment horizontal="left" vertical="center" wrapText="1"/>
    </xf>
    <xf numFmtId="0" fontId="44" fillId="17" borderId="5" xfId="0" applyFont="1" applyFill="1" applyBorder="1" applyAlignment="1">
      <alignment horizontal="left" vertical="center"/>
    </xf>
    <xf numFmtId="0" fontId="44" fillId="17" borderId="2" xfId="0" applyFont="1" applyFill="1" applyBorder="1" applyAlignment="1">
      <alignment horizontal="left" vertical="center"/>
    </xf>
    <xf numFmtId="49" fontId="27" fillId="17" borderId="1" xfId="0" applyNumberFormat="1" applyFont="1" applyFill="1" applyBorder="1" applyAlignment="1">
      <alignment horizontal="left" vertical="center" wrapText="1"/>
    </xf>
    <xf numFmtId="49" fontId="27" fillId="17" borderId="5" xfId="0" applyNumberFormat="1" applyFont="1" applyFill="1" applyBorder="1" applyAlignment="1">
      <alignment horizontal="left" vertical="center" wrapText="1"/>
    </xf>
    <xf numFmtId="49" fontId="27" fillId="17" borderId="2" xfId="0" applyNumberFormat="1" applyFont="1" applyFill="1" applyBorder="1" applyAlignment="1">
      <alignment horizontal="left" vertical="center" wrapText="1"/>
    </xf>
    <xf numFmtId="0" fontId="3" fillId="9" borderId="50" xfId="0" applyFont="1" applyFill="1" applyBorder="1" applyAlignment="1">
      <alignment horizontal="right"/>
    </xf>
    <xf numFmtId="0" fontId="3" fillId="9" borderId="47" xfId="0" applyFont="1" applyFill="1" applyBorder="1" applyAlignment="1">
      <alignment horizontal="right"/>
    </xf>
    <xf numFmtId="0" fontId="3" fillId="9" borderId="51" xfId="0" applyFont="1" applyFill="1" applyBorder="1" applyAlignment="1">
      <alignment horizontal="right"/>
    </xf>
    <xf numFmtId="0" fontId="0" fillId="9" borderId="41" xfId="0" applyFill="1" applyBorder="1" applyAlignment="1">
      <alignment horizontal="center"/>
    </xf>
    <xf numFmtId="0" fontId="0" fillId="9" borderId="47" xfId="0" applyFill="1" applyBorder="1" applyAlignment="1">
      <alignment horizontal="center"/>
    </xf>
    <xf numFmtId="0" fontId="0" fillId="9" borderId="40" xfId="0" applyFill="1" applyBorder="1" applyAlignment="1">
      <alignment horizontal="center"/>
    </xf>
    <xf numFmtId="0" fontId="22" fillId="0" borderId="1" xfId="0" applyFont="1" applyBorder="1" applyAlignment="1">
      <alignment horizontal="center"/>
    </xf>
    <xf numFmtId="0" fontId="22" fillId="0" borderId="5" xfId="0" applyFont="1" applyBorder="1" applyAlignment="1">
      <alignment horizontal="center"/>
    </xf>
    <xf numFmtId="0" fontId="23" fillId="0" borderId="2" xfId="0" applyFont="1" applyBorder="1"/>
    <xf numFmtId="0" fontId="62" fillId="0" borderId="4" xfId="0" applyFont="1" applyBorder="1" applyAlignment="1">
      <alignment horizontal="left" vertical="center" wrapText="1"/>
    </xf>
    <xf numFmtId="0" fontId="21" fillId="5" borderId="11" xfId="0" applyFont="1" applyFill="1" applyBorder="1" applyAlignment="1">
      <alignment vertical="center" wrapText="1"/>
    </xf>
  </cellXfs>
  <cellStyles count="264">
    <cellStyle name="20% - Accent5 2" xfId="2" xr:uid="{00000000-0005-0000-0000-000000000000}"/>
    <cellStyle name="40% - Accent5 2" xfId="3" xr:uid="{00000000-0005-0000-0000-000001000000}"/>
    <cellStyle name="Accent5 2" xfId="1" xr:uid="{00000000-0005-0000-0000-000002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Normal" xfId="0" builtinId="0"/>
  </cellStyles>
  <dxfs count="0"/>
  <tableStyles count="0" defaultTableStyle="TableStyleMedium2" defaultPivotStyle="PivotStyleLight16"/>
  <colors>
    <mruColors>
      <color rgb="FFC8F7CB"/>
      <color rgb="FF009051"/>
      <color rgb="FFC0504D"/>
      <color rgb="FF95B3D7"/>
      <color rgb="FFDA9694"/>
      <color rgb="FF963634"/>
      <color rgb="FFFF5050"/>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zoomScale="80" zoomScaleNormal="80" zoomScalePageLayoutView="80" workbookViewId="0">
      <selection activeCell="A24" sqref="A24"/>
    </sheetView>
  </sheetViews>
  <sheetFormatPr defaultColWidth="11.42578125" defaultRowHeight="15"/>
  <cols>
    <col min="1" max="1" width="77.140625" style="13" customWidth="1"/>
    <col min="2" max="2" width="50.42578125" style="13" customWidth="1"/>
    <col min="3" max="3" width="4.28515625" style="13" customWidth="1"/>
    <col min="4" max="16384" width="11.42578125" style="13"/>
  </cols>
  <sheetData>
    <row r="1" spans="1:3" ht="31.5">
      <c r="A1" s="310" t="s">
        <v>236</v>
      </c>
      <c r="B1" s="310"/>
      <c r="C1" s="311"/>
    </row>
    <row r="2" spans="1:3">
      <c r="A2" s="31"/>
      <c r="C2" s="12"/>
    </row>
    <row r="3" spans="1:3" ht="18.75">
      <c r="A3" s="84" t="s">
        <v>171</v>
      </c>
      <c r="B3" s="60"/>
      <c r="C3" s="12"/>
    </row>
    <row r="4" spans="1:3" ht="18.75">
      <c r="A4" s="81"/>
      <c r="C4" s="12"/>
    </row>
    <row r="5" spans="1:3" ht="18.75">
      <c r="A5" s="84" t="s">
        <v>170</v>
      </c>
      <c r="B5" s="60"/>
      <c r="C5" s="12"/>
    </row>
    <row r="6" spans="1:3" ht="18.75">
      <c r="A6" s="80"/>
      <c r="B6" s="60"/>
      <c r="C6" s="12"/>
    </row>
    <row r="7" spans="1:3" ht="18.75">
      <c r="A7" s="81"/>
      <c r="C7" s="12"/>
    </row>
    <row r="8" spans="1:3" ht="18.75">
      <c r="A8" s="84" t="s">
        <v>341</v>
      </c>
      <c r="B8" s="60"/>
      <c r="C8" s="12"/>
    </row>
    <row r="9" spans="1:3" ht="20.100000000000001" customHeight="1">
      <c r="A9" s="31"/>
      <c r="B9" s="60"/>
      <c r="C9" s="12"/>
    </row>
    <row r="10" spans="1:3" ht="20.100000000000001" customHeight="1">
      <c r="A10" s="31"/>
      <c r="B10" s="83"/>
      <c r="C10" s="12"/>
    </row>
    <row r="11" spans="1:3" ht="20.100000000000001" customHeight="1">
      <c r="A11" s="31"/>
      <c r="B11" s="60"/>
      <c r="C11" s="12"/>
    </row>
    <row r="12" spans="1:3" ht="20.100000000000001" customHeight="1">
      <c r="A12" s="31"/>
      <c r="B12" s="83"/>
      <c r="C12" s="12"/>
    </row>
    <row r="13" spans="1:3" ht="20.100000000000001" customHeight="1" thickBot="1">
      <c r="A13" s="42"/>
      <c r="B13" s="36"/>
      <c r="C13" s="43"/>
    </row>
  </sheetData>
  <mergeCells count="1">
    <mergeCell ref="A1:C1"/>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M75"/>
  <sheetViews>
    <sheetView tabSelected="1" zoomScaleNormal="100" zoomScalePageLayoutView="90" workbookViewId="0">
      <selection activeCell="P28" sqref="P28"/>
    </sheetView>
  </sheetViews>
  <sheetFormatPr defaultColWidth="11.42578125" defaultRowHeight="15"/>
  <cols>
    <col min="1" max="1" width="83.5703125" style="13" customWidth="1"/>
    <col min="2" max="2" width="15.85546875" style="13" customWidth="1"/>
    <col min="3" max="3" width="0.140625" style="13" hidden="1" customWidth="1"/>
    <col min="4" max="8" width="10.85546875" style="13" hidden="1" customWidth="1"/>
    <col min="9" max="10" width="14.42578125" style="13" customWidth="1"/>
    <col min="11" max="11" width="14.140625" style="13" customWidth="1"/>
    <col min="12" max="12" width="47.5703125" style="13" customWidth="1"/>
    <col min="13" max="16384" width="11.42578125" style="13"/>
  </cols>
  <sheetData>
    <row r="1" spans="1:12" ht="49.5" customHeight="1">
      <c r="A1" s="510" t="s">
        <v>334</v>
      </c>
      <c r="B1" s="511"/>
      <c r="C1" s="511"/>
      <c r="D1" s="511"/>
      <c r="E1" s="511"/>
      <c r="F1" s="511"/>
      <c r="G1" s="511"/>
      <c r="H1" s="511"/>
      <c r="I1" s="511"/>
      <c r="J1" s="511"/>
      <c r="K1" s="511"/>
      <c r="L1" s="512"/>
    </row>
    <row r="2" spans="1:12" ht="26.1" customHeight="1">
      <c r="A2" s="265" t="s">
        <v>335</v>
      </c>
      <c r="B2" s="508"/>
      <c r="C2" s="508"/>
      <c r="D2" s="508"/>
      <c r="E2" s="508"/>
      <c r="F2" s="508"/>
      <c r="G2" s="508"/>
      <c r="H2" s="508"/>
      <c r="I2" s="508"/>
      <c r="J2" s="508"/>
      <c r="K2" s="508"/>
      <c r="L2" s="509"/>
    </row>
    <row r="3" spans="1:12" ht="26.1" customHeight="1">
      <c r="A3" s="265" t="s">
        <v>233</v>
      </c>
      <c r="B3" s="477"/>
      <c r="C3" s="477"/>
      <c r="D3" s="477"/>
      <c r="E3" s="477"/>
      <c r="F3" s="477"/>
      <c r="G3" s="477"/>
      <c r="H3" s="477"/>
      <c r="I3" s="477"/>
      <c r="J3" s="477"/>
      <c r="K3" s="477"/>
      <c r="L3" s="478"/>
    </row>
    <row r="4" spans="1:12" ht="26.1" customHeight="1">
      <c r="A4" s="265" t="s">
        <v>212</v>
      </c>
      <c r="B4" s="477"/>
      <c r="C4" s="477"/>
      <c r="D4" s="477"/>
      <c r="E4" s="477"/>
      <c r="F4" s="477"/>
      <c r="G4" s="477"/>
      <c r="H4" s="477"/>
      <c r="I4" s="477"/>
      <c r="J4" s="477"/>
      <c r="K4" s="477"/>
      <c r="L4" s="478"/>
    </row>
    <row r="5" spans="1:12" ht="26.1" customHeight="1">
      <c r="A5" s="265" t="s">
        <v>213</v>
      </c>
      <c r="B5" s="477"/>
      <c r="C5" s="477"/>
      <c r="D5" s="477"/>
      <c r="E5" s="477"/>
      <c r="F5" s="477"/>
      <c r="G5" s="477"/>
      <c r="H5" s="477"/>
      <c r="I5" s="477"/>
      <c r="J5" s="477"/>
      <c r="K5" s="477"/>
      <c r="L5" s="478"/>
    </row>
    <row r="6" spans="1:12" ht="15.75">
      <c r="A6" s="517" t="s">
        <v>330</v>
      </c>
      <c r="B6" s="518"/>
      <c r="C6" s="518"/>
      <c r="D6" s="518"/>
      <c r="E6" s="518"/>
      <c r="F6" s="518"/>
      <c r="G6" s="518"/>
      <c r="H6" s="518"/>
      <c r="I6" s="518"/>
      <c r="J6" s="518"/>
      <c r="K6" s="518"/>
      <c r="L6" s="519"/>
    </row>
    <row r="7" spans="1:12" ht="15.75">
      <c r="A7" s="520" t="s">
        <v>332</v>
      </c>
      <c r="B7" s="518"/>
      <c r="C7" s="518"/>
      <c r="D7" s="518"/>
      <c r="E7" s="518"/>
      <c r="F7" s="518"/>
      <c r="G7" s="518"/>
      <c r="H7" s="518"/>
      <c r="I7" s="518"/>
      <c r="J7" s="518"/>
      <c r="K7" s="518"/>
      <c r="L7" s="519"/>
    </row>
    <row r="8" spans="1:12" ht="15.75">
      <c r="A8" s="520" t="s">
        <v>331</v>
      </c>
      <c r="B8" s="518"/>
      <c r="C8" s="518"/>
      <c r="D8" s="518"/>
      <c r="E8" s="518"/>
      <c r="F8" s="518"/>
      <c r="G8" s="518"/>
      <c r="H8" s="518"/>
      <c r="I8" s="518"/>
      <c r="J8" s="518"/>
      <c r="K8" s="518"/>
      <c r="L8" s="519"/>
    </row>
    <row r="9" spans="1:12" ht="16.5" thickBot="1">
      <c r="A9" s="516" t="s">
        <v>333</v>
      </c>
      <c r="B9" s="469"/>
      <c r="C9" s="469"/>
      <c r="D9" s="469"/>
      <c r="E9" s="469"/>
      <c r="F9" s="469"/>
      <c r="G9" s="469"/>
      <c r="H9" s="469"/>
      <c r="I9" s="469"/>
      <c r="J9" s="469"/>
      <c r="K9" s="469"/>
      <c r="L9" s="470"/>
    </row>
    <row r="10" spans="1:12" ht="24.95" customHeight="1" thickBot="1">
      <c r="A10" s="56"/>
      <c r="B10" s="56"/>
      <c r="C10" s="56"/>
      <c r="D10" s="56"/>
      <c r="E10" s="56"/>
      <c r="F10" s="56"/>
      <c r="G10" s="56"/>
      <c r="H10" s="56"/>
      <c r="I10" s="56"/>
      <c r="J10" s="56"/>
      <c r="K10" s="56"/>
      <c r="L10" s="56"/>
    </row>
    <row r="11" spans="1:12" ht="24" customHeight="1">
      <c r="A11" s="57" t="s">
        <v>252</v>
      </c>
      <c r="B11" s="58" t="s">
        <v>73</v>
      </c>
      <c r="C11" s="59"/>
      <c r="D11" s="59"/>
      <c r="E11" s="59"/>
      <c r="F11" s="59"/>
      <c r="G11" s="59"/>
      <c r="H11" s="59"/>
      <c r="I11" s="58" t="s">
        <v>217</v>
      </c>
      <c r="J11" s="58" t="s">
        <v>218</v>
      </c>
      <c r="K11" s="58" t="s">
        <v>8</v>
      </c>
      <c r="L11" s="521" t="s">
        <v>327</v>
      </c>
    </row>
    <row r="12" spans="1:12" ht="18.75" customHeight="1">
      <c r="A12" s="272" t="s">
        <v>253</v>
      </c>
      <c r="B12" s="139"/>
      <c r="C12" s="140"/>
      <c r="D12" s="140"/>
      <c r="E12" s="140"/>
      <c r="F12" s="140"/>
      <c r="G12" s="140"/>
      <c r="H12" s="140"/>
      <c r="I12" s="140"/>
      <c r="J12" s="140"/>
      <c r="K12" s="77">
        <f>SUM(I12:J12)</f>
        <v>0</v>
      </c>
      <c r="L12" s="522"/>
    </row>
    <row r="13" spans="1:12" ht="16.5" customHeight="1">
      <c r="A13" s="272" t="s">
        <v>254</v>
      </c>
      <c r="B13" s="139"/>
      <c r="C13" s="140"/>
      <c r="D13" s="140"/>
      <c r="E13" s="140"/>
      <c r="F13" s="140"/>
      <c r="G13" s="140"/>
      <c r="H13" s="140"/>
      <c r="I13" s="140"/>
      <c r="J13" s="140"/>
      <c r="K13" s="77">
        <f>SUM(I13:J13)</f>
        <v>0</v>
      </c>
      <c r="L13" s="522"/>
    </row>
    <row r="14" spans="1:12" ht="19.5" thickBot="1">
      <c r="A14" s="513" t="s">
        <v>221</v>
      </c>
      <c r="B14" s="514"/>
      <c r="C14" s="514"/>
      <c r="D14" s="514"/>
      <c r="E14" s="514"/>
      <c r="F14" s="514"/>
      <c r="G14" s="514"/>
      <c r="H14" s="514"/>
      <c r="I14" s="514"/>
      <c r="J14" s="514"/>
      <c r="K14" s="514"/>
      <c r="L14" s="515"/>
    </row>
    <row r="15" spans="1:12" ht="18.75">
      <c r="A15" s="279"/>
      <c r="B15" s="279"/>
      <c r="C15" s="279"/>
      <c r="D15" s="279"/>
      <c r="E15" s="279"/>
      <c r="F15" s="279"/>
      <c r="G15" s="279"/>
      <c r="H15" s="279"/>
      <c r="I15" s="279"/>
      <c r="J15" s="279"/>
      <c r="K15" s="279"/>
      <c r="L15" s="279"/>
    </row>
    <row r="16" spans="1:12" ht="18.75">
      <c r="A16" s="84" t="s">
        <v>328</v>
      </c>
      <c r="B16" s="76">
        <f>K12</f>
        <v>0</v>
      </c>
      <c r="I16" s="451" t="s">
        <v>224</v>
      </c>
      <c r="J16" s="451"/>
      <c r="K16" s="451"/>
      <c r="L16" s="451"/>
    </row>
    <row r="17" spans="1:13" ht="19.5" thickBot="1">
      <c r="A17" s="84"/>
      <c r="B17" s="268"/>
      <c r="I17" s="224"/>
      <c r="J17" s="224"/>
      <c r="K17" s="224"/>
      <c r="L17" s="224"/>
    </row>
    <row r="18" spans="1:13" ht="21">
      <c r="A18" s="280" t="s">
        <v>255</v>
      </c>
      <c r="B18" s="293" t="s">
        <v>70</v>
      </c>
      <c r="C18" s="281"/>
      <c r="D18" s="281"/>
      <c r="E18" s="281"/>
      <c r="F18" s="281"/>
      <c r="G18" s="281"/>
      <c r="H18" s="281"/>
      <c r="I18" s="479" t="s">
        <v>329</v>
      </c>
      <c r="J18" s="480"/>
      <c r="K18" s="480"/>
      <c r="L18" s="481"/>
    </row>
    <row r="19" spans="1:13" ht="15" customHeight="1">
      <c r="A19" s="45" t="s">
        <v>256</v>
      </c>
      <c r="B19" s="60"/>
      <c r="C19" s="51"/>
      <c r="D19" s="51"/>
      <c r="E19" s="51"/>
      <c r="F19" s="51"/>
      <c r="G19" s="51"/>
      <c r="H19" s="51"/>
      <c r="I19" s="482"/>
      <c r="J19" s="483"/>
      <c r="K19" s="483"/>
      <c r="L19" s="484"/>
    </row>
    <row r="20" spans="1:13" ht="15" customHeight="1">
      <c r="A20" s="45" t="s">
        <v>257</v>
      </c>
      <c r="B20" s="60"/>
      <c r="C20" s="51"/>
      <c r="D20" s="51"/>
      <c r="E20" s="51"/>
      <c r="F20" s="51"/>
      <c r="G20" s="51"/>
      <c r="H20" s="51"/>
      <c r="I20" s="485"/>
      <c r="J20" s="486"/>
      <c r="K20" s="486"/>
      <c r="L20" s="487"/>
    </row>
    <row r="21" spans="1:13">
      <c r="A21" s="267" t="s">
        <v>75</v>
      </c>
      <c r="B21" s="71">
        <f>Income!E10</f>
        <v>0</v>
      </c>
      <c r="C21" s="71"/>
      <c r="D21" s="71"/>
      <c r="E21" s="71"/>
      <c r="F21" s="71"/>
      <c r="G21" s="71"/>
      <c r="H21" s="71"/>
      <c r="I21" s="493" t="s">
        <v>163</v>
      </c>
      <c r="J21" s="493"/>
      <c r="K21" s="493"/>
      <c r="L21" s="494"/>
    </row>
    <row r="22" spans="1:13">
      <c r="A22" s="267" t="s">
        <v>115</v>
      </c>
      <c r="B22" s="71">
        <f>Income!B30</f>
        <v>0</v>
      </c>
      <c r="C22" s="71"/>
      <c r="D22" s="71"/>
      <c r="E22" s="71"/>
      <c r="F22" s="71"/>
      <c r="G22" s="71"/>
      <c r="H22" s="71"/>
      <c r="I22" s="493" t="s">
        <v>163</v>
      </c>
      <c r="J22" s="493"/>
      <c r="K22" s="493"/>
      <c r="L22" s="494"/>
    </row>
    <row r="23" spans="1:13">
      <c r="A23" s="267" t="s">
        <v>76</v>
      </c>
      <c r="B23" s="71">
        <f>Income!B52</f>
        <v>0</v>
      </c>
      <c r="C23" s="71"/>
      <c r="D23" s="71"/>
      <c r="E23" s="71"/>
      <c r="F23" s="71"/>
      <c r="G23" s="71"/>
      <c r="H23" s="71"/>
      <c r="I23" s="493" t="s">
        <v>163</v>
      </c>
      <c r="J23" s="493"/>
      <c r="K23" s="493"/>
      <c r="L23" s="494"/>
    </row>
    <row r="24" spans="1:13">
      <c r="A24" s="267" t="s">
        <v>77</v>
      </c>
      <c r="B24" s="71">
        <f>Income!B42</f>
        <v>0</v>
      </c>
      <c r="C24" s="71"/>
      <c r="D24" s="71"/>
      <c r="E24" s="71"/>
      <c r="F24" s="71"/>
      <c r="G24" s="71"/>
      <c r="H24" s="71"/>
      <c r="I24" s="493" t="s">
        <v>163</v>
      </c>
      <c r="J24" s="493"/>
      <c r="K24" s="493"/>
      <c r="L24" s="494"/>
    </row>
    <row r="25" spans="1:13">
      <c r="A25" s="267" t="s">
        <v>165</v>
      </c>
      <c r="B25" s="71">
        <f>Income!B62</f>
        <v>0</v>
      </c>
      <c r="C25" s="71"/>
      <c r="D25" s="71"/>
      <c r="E25" s="71"/>
      <c r="F25" s="71"/>
      <c r="G25" s="71"/>
      <c r="H25" s="71"/>
      <c r="I25" s="493" t="s">
        <v>163</v>
      </c>
      <c r="J25" s="493"/>
      <c r="K25" s="493"/>
      <c r="L25" s="494"/>
    </row>
    <row r="26" spans="1:13">
      <c r="A26" s="267" t="s">
        <v>59</v>
      </c>
      <c r="B26" s="71">
        <f>Income!B72</f>
        <v>0</v>
      </c>
      <c r="C26" s="71"/>
      <c r="D26" s="71"/>
      <c r="E26" s="71"/>
      <c r="F26" s="71"/>
      <c r="G26" s="71"/>
      <c r="H26" s="71"/>
      <c r="I26" s="493" t="s">
        <v>163</v>
      </c>
      <c r="J26" s="493"/>
      <c r="K26" s="493"/>
      <c r="L26" s="494"/>
    </row>
    <row r="27" spans="1:13">
      <c r="A27" s="267" t="s">
        <v>78</v>
      </c>
      <c r="B27" s="71">
        <f>Income!B84</f>
        <v>0</v>
      </c>
      <c r="C27" s="71"/>
      <c r="D27" s="71"/>
      <c r="E27" s="71"/>
      <c r="F27" s="71"/>
      <c r="G27" s="71"/>
      <c r="H27" s="71"/>
      <c r="I27" s="493" t="s">
        <v>163</v>
      </c>
      <c r="J27" s="493"/>
      <c r="K27" s="493"/>
      <c r="L27" s="494"/>
    </row>
    <row r="28" spans="1:13" ht="19.5" thickBot="1">
      <c r="A28" s="286" t="s">
        <v>215</v>
      </c>
      <c r="B28" s="75">
        <f>SUM(B19:B27)</f>
        <v>0</v>
      </c>
      <c r="C28" s="285"/>
      <c r="D28" s="285"/>
      <c r="E28" s="285"/>
      <c r="F28" s="285"/>
      <c r="G28" s="285"/>
      <c r="H28" s="285"/>
      <c r="I28" s="505" t="s">
        <v>194</v>
      </c>
      <c r="J28" s="505"/>
      <c r="K28" s="505"/>
      <c r="L28" s="506"/>
    </row>
    <row r="29" spans="1:13" ht="21">
      <c r="A29" s="62"/>
      <c r="B29" s="63"/>
      <c r="C29" s="64"/>
      <c r="D29" s="64"/>
      <c r="E29" s="64"/>
      <c r="F29" s="64"/>
      <c r="G29" s="64"/>
      <c r="H29" s="64"/>
      <c r="I29" s="65"/>
      <c r="J29" s="65"/>
      <c r="K29" s="65"/>
      <c r="L29" s="65"/>
    </row>
    <row r="30" spans="1:13" ht="18.75">
      <c r="A30" s="287" t="s">
        <v>258</v>
      </c>
      <c r="B30" s="76">
        <f>SUM(B16+B28)</f>
        <v>0</v>
      </c>
      <c r="I30" s="288" t="s">
        <v>194</v>
      </c>
      <c r="L30" s="507"/>
      <c r="M30" s="507"/>
    </row>
    <row r="31" spans="1:13" ht="15.75" thickBot="1">
      <c r="A31" s="31"/>
      <c r="L31" s="507"/>
      <c r="M31" s="507"/>
    </row>
    <row r="32" spans="1:13" ht="18.75">
      <c r="A32" s="270" t="s">
        <v>259</v>
      </c>
      <c r="B32" s="290" t="s">
        <v>70</v>
      </c>
      <c r="C32" s="269"/>
      <c r="D32" s="269"/>
      <c r="E32" s="269"/>
      <c r="F32" s="269"/>
      <c r="G32" s="269"/>
      <c r="H32" s="269"/>
      <c r="I32" s="490"/>
      <c r="J32" s="491"/>
      <c r="K32" s="491"/>
      <c r="L32" s="492"/>
    </row>
    <row r="33" spans="1:13">
      <c r="A33" s="267" t="s">
        <v>100</v>
      </c>
      <c r="B33" s="71">
        <f>'Competition Expenditure'!K20</f>
        <v>0</v>
      </c>
      <c r="C33" s="71"/>
      <c r="D33" s="71"/>
      <c r="E33" s="71"/>
      <c r="F33" s="71"/>
      <c r="G33" s="71"/>
      <c r="H33" s="71"/>
      <c r="I33" s="274" t="s">
        <v>163</v>
      </c>
      <c r="J33" s="275"/>
      <c r="K33" s="275"/>
      <c r="L33" s="276"/>
    </row>
    <row r="34" spans="1:13">
      <c r="A34" s="267" t="s">
        <v>61</v>
      </c>
      <c r="B34" s="71">
        <f>'Equipment Expenditure'!D32</f>
        <v>0</v>
      </c>
      <c r="C34" s="71"/>
      <c r="D34" s="71"/>
      <c r="E34" s="71"/>
      <c r="F34" s="71"/>
      <c r="G34" s="71"/>
      <c r="H34" s="71"/>
      <c r="I34" s="274" t="s">
        <v>163</v>
      </c>
      <c r="J34" s="275"/>
      <c r="K34" s="275"/>
      <c r="L34" s="276"/>
    </row>
    <row r="35" spans="1:13">
      <c r="A35" s="267" t="s">
        <v>133</v>
      </c>
      <c r="B35" s="71">
        <f>'Equipment Expenditure'!D55</f>
        <v>0</v>
      </c>
      <c r="C35" s="71"/>
      <c r="D35" s="71"/>
      <c r="E35" s="71"/>
      <c r="F35" s="71"/>
      <c r="G35" s="71"/>
      <c r="H35" s="71"/>
      <c r="I35" s="274" t="s">
        <v>163</v>
      </c>
      <c r="J35" s="275"/>
      <c r="K35" s="275"/>
      <c r="L35" s="276"/>
    </row>
    <row r="36" spans="1:13">
      <c r="A36" s="267" t="s">
        <v>62</v>
      </c>
      <c r="B36" s="71">
        <f>'Affiliation Fees '!B9</f>
        <v>0</v>
      </c>
      <c r="C36" s="71"/>
      <c r="D36" s="71"/>
      <c r="E36" s="71"/>
      <c r="F36" s="71"/>
      <c r="G36" s="71"/>
      <c r="H36" s="71"/>
      <c r="I36" s="274" t="s">
        <v>163</v>
      </c>
      <c r="J36" s="275"/>
      <c r="K36" s="275"/>
      <c r="L36" s="276"/>
    </row>
    <row r="37" spans="1:13">
      <c r="A37" s="267" t="s">
        <v>202</v>
      </c>
      <c r="B37" s="71">
        <f>'Affiliation Fees '!B17</f>
        <v>0</v>
      </c>
      <c r="C37" s="71"/>
      <c r="D37" s="71"/>
      <c r="E37" s="71"/>
      <c r="F37" s="71"/>
      <c r="G37" s="71"/>
      <c r="H37" s="71"/>
      <c r="I37" s="274" t="s">
        <v>163</v>
      </c>
      <c r="J37" s="275"/>
      <c r="K37" s="275"/>
      <c r="L37" s="276"/>
    </row>
    <row r="38" spans="1:13">
      <c r="A38" s="267" t="s">
        <v>63</v>
      </c>
      <c r="B38" s="71">
        <f>'Insurance Costs'!D10</f>
        <v>0</v>
      </c>
      <c r="C38" s="71"/>
      <c r="D38" s="71"/>
      <c r="E38" s="71"/>
      <c r="F38" s="71"/>
      <c r="G38" s="71"/>
      <c r="H38" s="71"/>
      <c r="I38" s="274" t="s">
        <v>163</v>
      </c>
      <c r="J38" s="275"/>
      <c r="K38" s="275"/>
      <c r="L38" s="276"/>
    </row>
    <row r="39" spans="1:13">
      <c r="A39" s="267" t="s">
        <v>101</v>
      </c>
      <c r="B39" s="71">
        <f>'1st Aid, Physio &amp; Ambulance'!B7</f>
        <v>0</v>
      </c>
      <c r="C39" s="71"/>
      <c r="D39" s="71"/>
      <c r="E39" s="71"/>
      <c r="F39" s="71"/>
      <c r="G39" s="71"/>
      <c r="H39" s="71"/>
      <c r="I39" s="274" t="s">
        <v>163</v>
      </c>
      <c r="J39" s="275"/>
      <c r="K39" s="275"/>
      <c r="L39" s="276"/>
    </row>
    <row r="40" spans="1:13">
      <c r="A40" s="267" t="s">
        <v>119</v>
      </c>
      <c r="B40" s="71">
        <f>'1st Aid, Physio &amp; Ambulance'!B33</f>
        <v>0</v>
      </c>
      <c r="C40" s="71"/>
      <c r="D40" s="71"/>
      <c r="E40" s="71"/>
      <c r="F40" s="71"/>
      <c r="G40" s="71"/>
      <c r="H40" s="71"/>
      <c r="I40" s="274" t="s">
        <v>163</v>
      </c>
      <c r="J40" s="275"/>
      <c r="K40" s="275"/>
      <c r="L40" s="276"/>
    </row>
    <row r="41" spans="1:13">
      <c r="A41" s="267" t="s">
        <v>268</v>
      </c>
      <c r="B41" s="71">
        <f>'Coaching &amp; Leaders'!E33</f>
        <v>0</v>
      </c>
      <c r="C41" s="71"/>
      <c r="D41" s="71"/>
      <c r="E41" s="71"/>
      <c r="F41" s="71"/>
      <c r="G41" s="71"/>
      <c r="H41" s="71"/>
      <c r="I41" s="274" t="s">
        <v>163</v>
      </c>
      <c r="J41" s="275"/>
      <c r="K41" s="275"/>
      <c r="L41" s="276"/>
    </row>
    <row r="42" spans="1:13">
      <c r="A42" s="267" t="s">
        <v>117</v>
      </c>
      <c r="B42" s="71">
        <f>'Other Costs'!B10</f>
        <v>0</v>
      </c>
      <c r="C42" s="71"/>
      <c r="D42" s="71"/>
      <c r="E42" s="71"/>
      <c r="F42" s="71"/>
      <c r="G42" s="71"/>
      <c r="H42" s="71"/>
      <c r="I42" s="274" t="s">
        <v>163</v>
      </c>
      <c r="J42" s="275"/>
      <c r="K42" s="275"/>
      <c r="L42" s="276"/>
    </row>
    <row r="43" spans="1:13">
      <c r="A43" s="267" t="s">
        <v>191</v>
      </c>
      <c r="B43" s="71">
        <f>'Other Costs'!B26</f>
        <v>0</v>
      </c>
      <c r="C43" s="71"/>
      <c r="D43" s="71"/>
      <c r="E43" s="71"/>
      <c r="F43" s="71"/>
      <c r="G43" s="71"/>
      <c r="H43" s="71"/>
      <c r="I43" s="274" t="s">
        <v>163</v>
      </c>
      <c r="J43" s="275"/>
      <c r="K43" s="275"/>
      <c r="L43" s="276"/>
    </row>
    <row r="44" spans="1:13" ht="19.5" thickBot="1">
      <c r="A44" s="278" t="s">
        <v>216</v>
      </c>
      <c r="B44" s="75">
        <f>SUM(B33:B43)</f>
        <v>0</v>
      </c>
      <c r="C44" s="285"/>
      <c r="D44" s="285"/>
      <c r="E44" s="285"/>
      <c r="F44" s="285"/>
      <c r="G44" s="285"/>
      <c r="H44" s="285"/>
      <c r="I44" s="495" t="s">
        <v>194</v>
      </c>
      <c r="J44" s="496"/>
      <c r="K44" s="496"/>
      <c r="L44" s="497"/>
    </row>
    <row r="45" spans="1:13">
      <c r="A45" s="31"/>
      <c r="L45" s="507"/>
      <c r="M45" s="507"/>
    </row>
    <row r="46" spans="1:13" ht="18.75">
      <c r="A46" s="287" t="s">
        <v>225</v>
      </c>
      <c r="B46" s="76">
        <f>SUM(B30-B44)</f>
        <v>0</v>
      </c>
      <c r="I46" s="52" t="s">
        <v>194</v>
      </c>
      <c r="L46" s="61"/>
      <c r="M46" s="61"/>
    </row>
    <row r="47" spans="1:13" ht="15" customHeight="1" thickBot="1">
      <c r="A47" s="55"/>
      <c r="B47" s="35"/>
    </row>
    <row r="48" spans="1:13" ht="21">
      <c r="A48" s="270" t="s">
        <v>219</v>
      </c>
      <c r="B48" s="290" t="s">
        <v>70</v>
      </c>
      <c r="C48" s="281"/>
      <c r="D48" s="281"/>
      <c r="E48" s="281"/>
      <c r="F48" s="281"/>
      <c r="G48" s="281"/>
      <c r="H48" s="281"/>
      <c r="I48" s="503"/>
      <c r="J48" s="503"/>
      <c r="K48" s="503"/>
      <c r="L48" s="504"/>
    </row>
    <row r="49" spans="1:12">
      <c r="A49" s="267" t="s">
        <v>260</v>
      </c>
      <c r="B49" s="71">
        <f>I13</f>
        <v>0</v>
      </c>
      <c r="C49" s="71"/>
      <c r="D49" s="71"/>
      <c r="E49" s="71"/>
      <c r="F49" s="71"/>
      <c r="G49" s="71"/>
      <c r="H49" s="71"/>
      <c r="I49" s="493" t="s">
        <v>220</v>
      </c>
      <c r="J49" s="493"/>
      <c r="K49" s="493"/>
      <c r="L49" s="494"/>
    </row>
    <row r="50" spans="1:12">
      <c r="A50" s="267" t="s">
        <v>269</v>
      </c>
      <c r="B50" s="71">
        <f>J13</f>
        <v>0</v>
      </c>
      <c r="C50" s="71"/>
      <c r="D50" s="71"/>
      <c r="E50" s="71"/>
      <c r="F50" s="71"/>
      <c r="G50" s="71"/>
      <c r="H50" s="71"/>
      <c r="I50" s="493" t="s">
        <v>220</v>
      </c>
      <c r="J50" s="493"/>
      <c r="K50" s="493"/>
      <c r="L50" s="494"/>
    </row>
    <row r="51" spans="1:12">
      <c r="A51" s="282" t="s">
        <v>338</v>
      </c>
      <c r="B51" s="71">
        <f>SUM(B49:B50)</f>
        <v>0</v>
      </c>
      <c r="C51" s="71"/>
      <c r="D51" s="71"/>
      <c r="E51" s="71"/>
      <c r="F51" s="71"/>
      <c r="G51" s="71"/>
      <c r="H51" s="71"/>
      <c r="I51" s="273" t="s">
        <v>194</v>
      </c>
      <c r="J51" s="274"/>
      <c r="K51" s="275"/>
      <c r="L51" s="276"/>
    </row>
    <row r="52" spans="1:12" ht="18.75">
      <c r="A52" s="501" t="s">
        <v>71</v>
      </c>
      <c r="B52" s="502"/>
      <c r="C52"/>
      <c r="D52"/>
      <c r="E52"/>
      <c r="F52"/>
      <c r="G52"/>
      <c r="H52"/>
      <c r="I52" s="488" t="s">
        <v>336</v>
      </c>
      <c r="J52" s="488"/>
      <c r="K52" s="488"/>
      <c r="L52" s="489"/>
    </row>
    <row r="53" spans="1:12">
      <c r="A53" s="45" t="s">
        <v>337</v>
      </c>
      <c r="B53" s="213"/>
      <c r="C53"/>
      <c r="D53"/>
      <c r="E53"/>
      <c r="F53"/>
      <c r="G53"/>
      <c r="H53"/>
      <c r="I53" s="488"/>
      <c r="J53" s="488"/>
      <c r="K53" s="488"/>
      <c r="L53" s="489"/>
    </row>
    <row r="54" spans="1:12">
      <c r="A54" s="45" t="s">
        <v>223</v>
      </c>
      <c r="B54" s="213"/>
      <c r="C54"/>
      <c r="D54"/>
      <c r="E54"/>
      <c r="F54"/>
      <c r="G54"/>
      <c r="H54"/>
      <c r="I54" s="488"/>
      <c r="J54" s="488"/>
      <c r="K54" s="488"/>
      <c r="L54" s="489"/>
    </row>
    <row r="55" spans="1:12">
      <c r="A55" s="271" t="s">
        <v>72</v>
      </c>
      <c r="B55" s="292"/>
      <c r="C55"/>
      <c r="D55"/>
      <c r="E55"/>
      <c r="F55"/>
      <c r="G55"/>
      <c r="H55"/>
      <c r="I55" s="488"/>
      <c r="J55" s="488"/>
      <c r="K55" s="488"/>
      <c r="L55" s="489"/>
    </row>
    <row r="56" spans="1:12" ht="19.5" thickBot="1">
      <c r="A56" s="278" t="s">
        <v>266</v>
      </c>
      <c r="B56" s="75">
        <f>SUM(B51-B53-B54-B55)</f>
        <v>0</v>
      </c>
      <c r="C56" s="283"/>
      <c r="D56" s="283"/>
      <c r="E56" s="283"/>
      <c r="F56" s="283"/>
      <c r="G56" s="283"/>
      <c r="H56" s="283"/>
      <c r="I56" s="498" t="s">
        <v>194</v>
      </c>
      <c r="J56" s="499"/>
      <c r="K56" s="499"/>
      <c r="L56" s="500"/>
    </row>
    <row r="57" spans="1:12" ht="30" customHeight="1" thickBot="1">
      <c r="A57" s="31"/>
    </row>
    <row r="58" spans="1:12" ht="18.75">
      <c r="A58" s="270" t="s">
        <v>261</v>
      </c>
      <c r="B58" s="291" t="s">
        <v>70</v>
      </c>
      <c r="C58" s="46"/>
      <c r="D58" s="46"/>
      <c r="E58" s="46"/>
      <c r="F58" s="46"/>
      <c r="G58" s="46"/>
      <c r="H58" s="46"/>
      <c r="I58" s="465" t="s">
        <v>194</v>
      </c>
      <c r="J58" s="465"/>
      <c r="K58" s="465"/>
      <c r="L58" s="466"/>
    </row>
    <row r="59" spans="1:12">
      <c r="A59" s="137"/>
      <c r="B59" s="213"/>
      <c r="C59"/>
      <c r="D59"/>
      <c r="E59"/>
      <c r="F59"/>
      <c r="G59"/>
      <c r="H59"/>
      <c r="I59" s="467"/>
      <c r="J59" s="467"/>
      <c r="K59" s="467"/>
      <c r="L59" s="468"/>
    </row>
    <row r="60" spans="1:12">
      <c r="A60" s="137"/>
      <c r="B60" s="213"/>
      <c r="C60"/>
      <c r="D60"/>
      <c r="E60"/>
      <c r="F60"/>
      <c r="G60"/>
      <c r="H60"/>
      <c r="I60" s="467"/>
      <c r="J60" s="467"/>
      <c r="K60" s="467"/>
      <c r="L60" s="468"/>
    </row>
    <row r="61" spans="1:12">
      <c r="A61" s="137"/>
      <c r="B61" s="213"/>
      <c r="C61"/>
      <c r="D61"/>
      <c r="E61"/>
      <c r="F61"/>
      <c r="G61"/>
      <c r="H61"/>
      <c r="I61" s="467"/>
      <c r="J61" s="467"/>
      <c r="K61" s="467"/>
      <c r="L61" s="468"/>
    </row>
    <row r="62" spans="1:12" ht="19.5" thickBot="1">
      <c r="A62" s="278" t="s">
        <v>8</v>
      </c>
      <c r="B62" s="75">
        <f>SUM(B59:B61)</f>
        <v>0</v>
      </c>
      <c r="C62" s="284"/>
      <c r="D62" s="284"/>
      <c r="E62" s="284"/>
      <c r="F62" s="284"/>
      <c r="G62" s="284"/>
      <c r="H62" s="284"/>
      <c r="I62" s="469"/>
      <c r="J62" s="469"/>
      <c r="K62" s="469"/>
      <c r="L62" s="470"/>
    </row>
    <row r="63" spans="1:12" ht="30" customHeight="1" thickBot="1">
      <c r="A63" s="31"/>
    </row>
    <row r="64" spans="1:12" ht="18.75">
      <c r="A64" s="270" t="s">
        <v>267</v>
      </c>
      <c r="B64" s="291" t="s">
        <v>70</v>
      </c>
      <c r="C64" s="289"/>
      <c r="D64" s="289"/>
      <c r="E64" s="289"/>
      <c r="F64" s="289"/>
      <c r="G64" s="289"/>
      <c r="H64" s="289"/>
      <c r="I64" s="471" t="s">
        <v>194</v>
      </c>
      <c r="J64" s="471"/>
      <c r="K64" s="471"/>
      <c r="L64" s="472"/>
    </row>
    <row r="65" spans="1:12">
      <c r="A65" s="137"/>
      <c r="B65" s="213"/>
      <c r="C65" s="51"/>
      <c r="D65" s="51"/>
      <c r="E65" s="51"/>
      <c r="F65" s="51"/>
      <c r="G65" s="51"/>
      <c r="H65" s="51"/>
      <c r="I65" s="473"/>
      <c r="J65" s="473"/>
      <c r="K65" s="473"/>
      <c r="L65" s="474"/>
    </row>
    <row r="66" spans="1:12">
      <c r="A66" s="137"/>
      <c r="B66" s="213"/>
      <c r="C66" s="51"/>
      <c r="D66" s="51"/>
      <c r="E66" s="51"/>
      <c r="F66" s="51"/>
      <c r="G66" s="51"/>
      <c r="H66" s="51"/>
      <c r="I66" s="473"/>
      <c r="J66" s="473"/>
      <c r="K66" s="473"/>
      <c r="L66" s="474"/>
    </row>
    <row r="67" spans="1:12">
      <c r="A67" s="137"/>
      <c r="B67" s="213"/>
      <c r="C67" s="51"/>
      <c r="D67" s="51"/>
      <c r="E67" s="51"/>
      <c r="F67" s="51"/>
      <c r="G67" s="51"/>
      <c r="H67" s="51"/>
      <c r="I67" s="473"/>
      <c r="J67" s="473"/>
      <c r="K67" s="473"/>
      <c r="L67" s="474"/>
    </row>
    <row r="68" spans="1:12" ht="19.5" thickBot="1">
      <c r="A68" s="278" t="s">
        <v>8</v>
      </c>
      <c r="B68" s="75">
        <f>SUM(B65:B67)</f>
        <v>0</v>
      </c>
      <c r="C68" s="285"/>
      <c r="D68" s="285"/>
      <c r="E68" s="285"/>
      <c r="F68" s="285"/>
      <c r="G68" s="285"/>
      <c r="H68" s="285"/>
      <c r="I68" s="475"/>
      <c r="J68" s="475"/>
      <c r="K68" s="475"/>
      <c r="L68" s="476"/>
    </row>
    <row r="69" spans="1:12" ht="30" customHeight="1" thickBot="1">
      <c r="B69" s="66"/>
      <c r="C69" s="64"/>
      <c r="D69" s="64"/>
      <c r="E69" s="64"/>
      <c r="F69" s="64"/>
      <c r="G69" s="64"/>
      <c r="H69" s="64"/>
      <c r="I69" s="52"/>
      <c r="J69" s="52"/>
      <c r="K69" s="52"/>
      <c r="L69" s="52"/>
    </row>
    <row r="70" spans="1:12" ht="18.75">
      <c r="A70" s="270" t="s">
        <v>262</v>
      </c>
      <c r="B70" s="291" t="s">
        <v>70</v>
      </c>
      <c r="C70" s="289"/>
      <c r="D70" s="289"/>
      <c r="E70" s="289"/>
      <c r="F70" s="289"/>
      <c r="G70" s="289"/>
      <c r="H70" s="289"/>
      <c r="I70" s="471" t="s">
        <v>194</v>
      </c>
      <c r="J70" s="471"/>
      <c r="K70" s="471"/>
      <c r="L70" s="472"/>
    </row>
    <row r="71" spans="1:12">
      <c r="A71" s="137"/>
      <c r="B71" s="213"/>
      <c r="C71" s="51"/>
      <c r="D71" s="51"/>
      <c r="E71" s="51"/>
      <c r="F71" s="51"/>
      <c r="G71" s="51"/>
      <c r="H71" s="51"/>
      <c r="I71" s="473"/>
      <c r="J71" s="473"/>
      <c r="K71" s="473"/>
      <c r="L71" s="474"/>
    </row>
    <row r="72" spans="1:12">
      <c r="A72" s="137"/>
      <c r="B72" s="213"/>
      <c r="C72" s="51"/>
      <c r="D72" s="51"/>
      <c r="E72" s="51"/>
      <c r="F72" s="51"/>
      <c r="G72" s="51"/>
      <c r="H72" s="51"/>
      <c r="I72" s="473"/>
      <c r="J72" s="473"/>
      <c r="K72" s="473"/>
      <c r="L72" s="474"/>
    </row>
    <row r="73" spans="1:12">
      <c r="A73" s="137"/>
      <c r="B73" s="213"/>
      <c r="C73" s="51"/>
      <c r="D73" s="51"/>
      <c r="E73" s="51"/>
      <c r="F73" s="51"/>
      <c r="G73" s="51"/>
      <c r="H73" s="51"/>
      <c r="I73" s="473"/>
      <c r="J73" s="473"/>
      <c r="K73" s="473"/>
      <c r="L73" s="474"/>
    </row>
    <row r="74" spans="1:12" ht="19.5" thickBot="1">
      <c r="A74" s="278" t="s">
        <v>8</v>
      </c>
      <c r="B74" s="75">
        <f>SUM(B71:B73)</f>
        <v>0</v>
      </c>
      <c r="C74" s="285"/>
      <c r="D74" s="285"/>
      <c r="E74" s="285"/>
      <c r="F74" s="285"/>
      <c r="G74" s="285"/>
      <c r="H74" s="285"/>
      <c r="I74" s="475"/>
      <c r="J74" s="475"/>
      <c r="K74" s="475"/>
      <c r="L74" s="476"/>
    </row>
    <row r="75" spans="1:12">
      <c r="A75" s="225"/>
    </row>
  </sheetData>
  <mergeCells count="35">
    <mergeCell ref="A1:L1"/>
    <mergeCell ref="A14:L14"/>
    <mergeCell ref="A9:L9"/>
    <mergeCell ref="A6:L6"/>
    <mergeCell ref="A7:L7"/>
    <mergeCell ref="A8:L8"/>
    <mergeCell ref="B5:L5"/>
    <mergeCell ref="B4:L4"/>
    <mergeCell ref="L11:L13"/>
    <mergeCell ref="I27:L27"/>
    <mergeCell ref="I28:L28"/>
    <mergeCell ref="L45:M45"/>
    <mergeCell ref="L30:M31"/>
    <mergeCell ref="B2:L2"/>
    <mergeCell ref="I22:L22"/>
    <mergeCell ref="I23:L23"/>
    <mergeCell ref="I24:L24"/>
    <mergeCell ref="I25:L25"/>
    <mergeCell ref="I26:L26"/>
    <mergeCell ref="I58:L62"/>
    <mergeCell ref="I64:L68"/>
    <mergeCell ref="I70:L74"/>
    <mergeCell ref="B3:L3"/>
    <mergeCell ref="I16:L16"/>
    <mergeCell ref="I18:L18"/>
    <mergeCell ref="I19:L20"/>
    <mergeCell ref="I52:L55"/>
    <mergeCell ref="I32:L32"/>
    <mergeCell ref="I50:L50"/>
    <mergeCell ref="I44:L44"/>
    <mergeCell ref="I56:L56"/>
    <mergeCell ref="A52:B52"/>
    <mergeCell ref="I48:L48"/>
    <mergeCell ref="I49:L49"/>
    <mergeCell ref="I21:L21"/>
  </mergeCells>
  <phoneticPr fontId="42" type="noConversion"/>
  <dataValidations count="4">
    <dataValidation type="decimal" allowBlank="1" showInputMessage="1" showErrorMessage="1" sqref="B33:B43 B19:B27 B49 B53:B55" xr:uid="{00000000-0002-0000-0900-000000000000}">
      <formula1>0</formula1>
      <formula2>300000</formula2>
    </dataValidation>
    <dataValidation type="decimal" allowBlank="1" showInputMessage="1" showErrorMessage="1" sqref="B59:B61" xr:uid="{00000000-0002-0000-0900-000001000000}">
      <formula1>0</formula1>
      <formula2>500000</formula2>
    </dataValidation>
    <dataValidation type="decimal" allowBlank="1" showInputMessage="1" showErrorMessage="1" sqref="B65:B67 B71:B73" xr:uid="{00000000-0002-0000-0900-000002000000}">
      <formula1>0</formula1>
      <formula2>5000000</formula2>
    </dataValidation>
    <dataValidation type="date" allowBlank="1" showInputMessage="1" showErrorMessage="1" sqref="B12:B13" xr:uid="{00000000-0002-0000-0900-000003000000}">
      <formula1>44562</formula1>
      <formula2>45291</formula2>
    </dataValidation>
  </dataValidation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66FF"/>
  </sheetPr>
  <dimension ref="A1:G52"/>
  <sheetViews>
    <sheetView showGridLines="0" workbookViewId="0">
      <selection activeCell="J13" sqref="J13"/>
    </sheetView>
  </sheetViews>
  <sheetFormatPr defaultColWidth="8.85546875" defaultRowHeight="15"/>
  <cols>
    <col min="1" max="1" width="16" style="13" customWidth="1"/>
    <col min="2" max="2" width="18.42578125" style="13" customWidth="1"/>
    <col min="3" max="3" width="16.42578125" style="13" customWidth="1"/>
    <col min="4" max="4" width="25.42578125" style="13" customWidth="1"/>
    <col min="5" max="5" width="16.85546875" style="13" customWidth="1"/>
    <col min="6" max="6" width="17.42578125" style="13" customWidth="1"/>
    <col min="7" max="7" width="28.85546875" style="13" customWidth="1"/>
    <col min="8" max="16384" width="8.85546875" style="13"/>
  </cols>
  <sheetData>
    <row r="1" spans="1:7" ht="72" customHeight="1">
      <c r="A1" s="526" t="s">
        <v>339</v>
      </c>
      <c r="B1" s="527"/>
      <c r="C1" s="527"/>
      <c r="D1" s="527"/>
      <c r="E1" s="527"/>
      <c r="F1" s="527"/>
      <c r="G1" s="528"/>
    </row>
    <row r="2" spans="1:7">
      <c r="A2" s="40" t="s">
        <v>47</v>
      </c>
      <c r="B2" s="41" t="s">
        <v>41</v>
      </c>
      <c r="C2" s="41" t="s">
        <v>48</v>
      </c>
      <c r="D2" s="41" t="s">
        <v>49</v>
      </c>
      <c r="E2" s="41" t="s">
        <v>50</v>
      </c>
      <c r="F2" s="41" t="s">
        <v>51</v>
      </c>
      <c r="G2" s="296" t="s">
        <v>52</v>
      </c>
    </row>
    <row r="3" spans="1:7">
      <c r="A3" s="297"/>
      <c r="B3" s="294"/>
      <c r="C3" s="294"/>
      <c r="D3" s="294"/>
      <c r="E3" s="294"/>
      <c r="F3" s="294"/>
      <c r="G3" s="298"/>
    </row>
    <row r="4" spans="1:7">
      <c r="A4" s="297"/>
      <c r="B4" s="294"/>
      <c r="C4" s="294"/>
      <c r="D4" s="294"/>
      <c r="E4" s="294"/>
      <c r="F4" s="294"/>
      <c r="G4" s="298"/>
    </row>
    <row r="5" spans="1:7">
      <c r="A5" s="297"/>
      <c r="B5" s="294"/>
      <c r="C5" s="294"/>
      <c r="D5" s="294"/>
      <c r="E5" s="294"/>
      <c r="F5" s="294"/>
      <c r="G5" s="298"/>
    </row>
    <row r="6" spans="1:7">
      <c r="A6" s="297"/>
      <c r="B6" s="294"/>
      <c r="C6" s="294"/>
      <c r="D6" s="294"/>
      <c r="E6" s="294"/>
      <c r="F6" s="294"/>
      <c r="G6" s="298"/>
    </row>
    <row r="7" spans="1:7">
      <c r="A7" s="297"/>
      <c r="B7" s="294"/>
      <c r="C7" s="294"/>
      <c r="D7" s="294"/>
      <c r="E7" s="294"/>
      <c r="F7" s="294"/>
      <c r="G7" s="298"/>
    </row>
    <row r="8" spans="1:7">
      <c r="A8" s="297"/>
      <c r="B8" s="294"/>
      <c r="C8" s="294"/>
      <c r="D8" s="294"/>
      <c r="E8" s="294"/>
      <c r="F8" s="294"/>
      <c r="G8" s="298"/>
    </row>
    <row r="9" spans="1:7" ht="15.75">
      <c r="A9" s="299"/>
      <c r="B9" s="295"/>
      <c r="C9" s="295"/>
      <c r="D9" s="295"/>
      <c r="E9" s="295"/>
      <c r="F9" s="295"/>
      <c r="G9" s="300"/>
    </row>
    <row r="10" spans="1:7">
      <c r="A10" s="297"/>
      <c r="B10" s="294"/>
      <c r="C10" s="294"/>
      <c r="D10" s="294"/>
      <c r="E10" s="294"/>
      <c r="F10" s="294"/>
      <c r="G10" s="298"/>
    </row>
    <row r="11" spans="1:7">
      <c r="A11" s="297"/>
      <c r="B11" s="294"/>
      <c r="C11" s="294"/>
      <c r="D11" s="294"/>
      <c r="E11" s="294"/>
      <c r="F11" s="294"/>
      <c r="G11" s="298"/>
    </row>
    <row r="12" spans="1:7">
      <c r="A12" s="297"/>
      <c r="B12" s="294"/>
      <c r="C12" s="294"/>
      <c r="D12" s="294"/>
      <c r="E12" s="294"/>
      <c r="F12" s="294"/>
      <c r="G12" s="298"/>
    </row>
    <row r="13" spans="1:7" ht="15.75" thickBot="1">
      <c r="A13" s="277"/>
      <c r="B13" s="266"/>
      <c r="C13" s="266"/>
      <c r="D13" s="266"/>
      <c r="E13" s="266"/>
      <c r="F13" s="266"/>
      <c r="G13" s="204"/>
    </row>
    <row r="14" spans="1:7" ht="24.95" customHeight="1" thickBot="1"/>
    <row r="15" spans="1:7" ht="40.5" customHeight="1">
      <c r="A15" s="523" t="s">
        <v>340</v>
      </c>
      <c r="B15" s="524"/>
      <c r="C15" s="524"/>
      <c r="D15" s="524"/>
      <c r="E15" s="524"/>
      <c r="F15" s="524"/>
      <c r="G15" s="525"/>
    </row>
    <row r="16" spans="1:7">
      <c r="A16" s="40" t="s">
        <v>16</v>
      </c>
      <c r="B16" s="41" t="s">
        <v>53</v>
      </c>
      <c r="C16" s="41" t="s">
        <v>54</v>
      </c>
      <c r="D16" s="41" t="s">
        <v>55</v>
      </c>
      <c r="E16" s="41" t="s">
        <v>56</v>
      </c>
      <c r="F16" s="41" t="s">
        <v>57</v>
      </c>
      <c r="G16" s="296" t="s">
        <v>58</v>
      </c>
    </row>
    <row r="17" spans="1:7">
      <c r="A17" s="141"/>
      <c r="B17" s="144"/>
      <c r="C17" s="144"/>
      <c r="D17" s="144"/>
      <c r="E17" s="144"/>
      <c r="F17" s="144"/>
      <c r="G17" s="182"/>
    </row>
    <row r="18" spans="1:7">
      <c r="A18" s="141"/>
      <c r="B18" s="144"/>
      <c r="C18" s="144"/>
      <c r="D18" s="144"/>
      <c r="E18" s="144"/>
      <c r="F18" s="144"/>
      <c r="G18" s="182"/>
    </row>
    <row r="19" spans="1:7">
      <c r="A19" s="141"/>
      <c r="B19" s="144"/>
      <c r="C19" s="144"/>
      <c r="D19" s="144"/>
      <c r="E19" s="144"/>
      <c r="F19" s="144"/>
      <c r="G19" s="182"/>
    </row>
    <row r="20" spans="1:7">
      <c r="A20" s="141"/>
      <c r="B20" s="144"/>
      <c r="C20" s="144"/>
      <c r="D20" s="144"/>
      <c r="E20" s="144"/>
      <c r="F20" s="144"/>
      <c r="G20" s="182"/>
    </row>
    <row r="21" spans="1:7">
      <c r="A21" s="141"/>
      <c r="B21" s="144"/>
      <c r="C21" s="144"/>
      <c r="D21" s="144"/>
      <c r="E21" s="144"/>
      <c r="F21" s="144"/>
      <c r="G21" s="182"/>
    </row>
    <row r="22" spans="1:7">
      <c r="A22" s="141"/>
      <c r="B22" s="144"/>
      <c r="C22" s="144"/>
      <c r="D22" s="144"/>
      <c r="E22" s="144"/>
      <c r="F22" s="144"/>
      <c r="G22" s="182"/>
    </row>
    <row r="23" spans="1:7">
      <c r="A23" s="301"/>
      <c r="B23" s="302"/>
      <c r="C23" s="302"/>
      <c r="D23" s="302"/>
      <c r="E23" s="302"/>
      <c r="F23" s="302"/>
      <c r="G23" s="305"/>
    </row>
    <row r="24" spans="1:7">
      <c r="A24" s="303"/>
      <c r="B24" s="304"/>
      <c r="C24" s="304"/>
      <c r="D24" s="304"/>
      <c r="E24" s="304"/>
      <c r="F24" s="304"/>
      <c r="G24" s="306"/>
    </row>
    <row r="25" spans="1:7">
      <c r="A25" s="141"/>
      <c r="B25" s="144"/>
      <c r="C25" s="144"/>
      <c r="D25" s="144"/>
      <c r="E25" s="144"/>
      <c r="F25" s="144"/>
      <c r="G25" s="182"/>
    </row>
    <row r="26" spans="1:7">
      <c r="A26" s="141"/>
      <c r="B26" s="144"/>
      <c r="C26" s="144"/>
      <c r="D26" s="144"/>
      <c r="E26" s="144"/>
      <c r="F26" s="144"/>
      <c r="G26" s="182"/>
    </row>
    <row r="27" spans="1:7">
      <c r="A27" s="141"/>
      <c r="B27" s="144"/>
      <c r="C27" s="144"/>
      <c r="D27" s="144"/>
      <c r="E27" s="144"/>
      <c r="F27" s="144"/>
      <c r="G27" s="182"/>
    </row>
    <row r="28" spans="1:7">
      <c r="A28" s="141"/>
      <c r="B28" s="144"/>
      <c r="C28" s="144"/>
      <c r="D28" s="144"/>
      <c r="E28" s="144"/>
      <c r="F28" s="144"/>
      <c r="G28" s="182"/>
    </row>
    <row r="29" spans="1:7">
      <c r="A29" s="141"/>
      <c r="B29" s="144"/>
      <c r="C29" s="144"/>
      <c r="D29" s="144"/>
      <c r="E29" s="144"/>
      <c r="F29" s="144"/>
      <c r="G29" s="182"/>
    </row>
    <row r="30" spans="1:7">
      <c r="A30" s="141"/>
      <c r="B30" s="144"/>
      <c r="C30" s="144"/>
      <c r="D30" s="144"/>
      <c r="E30" s="144"/>
      <c r="F30" s="144"/>
      <c r="G30" s="182"/>
    </row>
    <row r="31" spans="1:7">
      <c r="A31" s="301"/>
      <c r="B31" s="302"/>
      <c r="C31" s="302"/>
      <c r="D31" s="302"/>
      <c r="E31" s="302"/>
      <c r="F31" s="302"/>
      <c r="G31" s="305"/>
    </row>
    <row r="32" spans="1:7">
      <c r="A32" s="303"/>
      <c r="B32" s="304"/>
      <c r="C32" s="304"/>
      <c r="D32" s="304"/>
      <c r="E32" s="304"/>
      <c r="F32" s="304"/>
      <c r="G32" s="306"/>
    </row>
    <row r="33" spans="1:7">
      <c r="A33" s="141"/>
      <c r="B33" s="144"/>
      <c r="C33" s="144"/>
      <c r="D33" s="144"/>
      <c r="E33" s="144"/>
      <c r="F33" s="144"/>
      <c r="G33" s="182"/>
    </row>
    <row r="34" spans="1:7">
      <c r="A34" s="141"/>
      <c r="B34" s="144"/>
      <c r="C34" s="144"/>
      <c r="D34" s="144"/>
      <c r="E34" s="144"/>
      <c r="F34" s="144"/>
      <c r="G34" s="182"/>
    </row>
    <row r="35" spans="1:7">
      <c r="A35" s="141"/>
      <c r="B35" s="144"/>
      <c r="C35" s="144"/>
      <c r="D35" s="144"/>
      <c r="E35" s="144"/>
      <c r="F35" s="144"/>
      <c r="G35" s="182"/>
    </row>
    <row r="36" spans="1:7">
      <c r="A36" s="141"/>
      <c r="B36" s="144"/>
      <c r="C36" s="144"/>
      <c r="D36" s="144"/>
      <c r="E36" s="144"/>
      <c r="F36" s="144"/>
      <c r="G36" s="182"/>
    </row>
    <row r="37" spans="1:7">
      <c r="A37" s="141"/>
      <c r="B37" s="144"/>
      <c r="C37" s="144"/>
      <c r="D37" s="144"/>
      <c r="E37" s="144"/>
      <c r="F37" s="144"/>
      <c r="G37" s="182"/>
    </row>
    <row r="38" spans="1:7">
      <c r="A38" s="141"/>
      <c r="B38" s="144"/>
      <c r="C38" s="144"/>
      <c r="D38" s="144"/>
      <c r="E38" s="144"/>
      <c r="F38" s="144"/>
      <c r="G38" s="182"/>
    </row>
    <row r="39" spans="1:7">
      <c r="A39" s="301"/>
      <c r="B39" s="302"/>
      <c r="C39" s="302"/>
      <c r="D39" s="302"/>
      <c r="E39" s="302"/>
      <c r="F39" s="302"/>
      <c r="G39" s="305"/>
    </row>
    <row r="40" spans="1:7">
      <c r="A40" s="303"/>
      <c r="B40" s="304"/>
      <c r="C40" s="304"/>
      <c r="D40" s="304"/>
      <c r="E40" s="304"/>
      <c r="F40" s="304"/>
      <c r="G40" s="306"/>
    </row>
    <row r="41" spans="1:7">
      <c r="A41" s="141"/>
      <c r="B41" s="144"/>
      <c r="C41" s="144"/>
      <c r="D41" s="144"/>
      <c r="E41" s="144"/>
      <c r="F41" s="144"/>
      <c r="G41" s="182"/>
    </row>
    <row r="42" spans="1:7">
      <c r="A42" s="141"/>
      <c r="B42" s="144"/>
      <c r="C42" s="144"/>
      <c r="D42" s="144"/>
      <c r="E42" s="144"/>
      <c r="F42" s="144"/>
      <c r="G42" s="182"/>
    </row>
    <row r="43" spans="1:7">
      <c r="A43" s="141"/>
      <c r="B43" s="144"/>
      <c r="C43" s="144"/>
      <c r="D43" s="144"/>
      <c r="E43" s="144"/>
      <c r="F43" s="144"/>
      <c r="G43" s="182"/>
    </row>
    <row r="44" spans="1:7">
      <c r="A44" s="141"/>
      <c r="B44" s="144"/>
      <c r="C44" s="144"/>
      <c r="D44" s="144"/>
      <c r="E44" s="144"/>
      <c r="F44" s="144"/>
      <c r="G44" s="182"/>
    </row>
    <row r="45" spans="1:7">
      <c r="A45" s="141"/>
      <c r="B45" s="144"/>
      <c r="C45" s="144"/>
      <c r="D45" s="144"/>
      <c r="E45" s="144"/>
      <c r="F45" s="144"/>
      <c r="G45" s="182"/>
    </row>
    <row r="46" spans="1:7">
      <c r="A46" s="301"/>
      <c r="B46" s="302"/>
      <c r="C46" s="302"/>
      <c r="D46" s="302"/>
      <c r="E46" s="302"/>
      <c r="F46" s="302"/>
      <c r="G46" s="305"/>
    </row>
    <row r="47" spans="1:7">
      <c r="A47" s="303"/>
      <c r="B47" s="304"/>
      <c r="C47" s="304"/>
      <c r="D47" s="304"/>
      <c r="E47" s="304"/>
      <c r="F47" s="304"/>
      <c r="G47" s="306"/>
    </row>
    <row r="48" spans="1:7">
      <c r="A48" s="141"/>
      <c r="B48" s="144"/>
      <c r="C48" s="144"/>
      <c r="D48" s="144"/>
      <c r="E48" s="144"/>
      <c r="F48" s="144"/>
      <c r="G48" s="182"/>
    </row>
    <row r="49" spans="1:7">
      <c r="A49" s="141"/>
      <c r="B49" s="144"/>
      <c r="C49" s="144"/>
      <c r="D49" s="144"/>
      <c r="E49" s="144"/>
      <c r="F49" s="144"/>
      <c r="G49" s="182"/>
    </row>
    <row r="50" spans="1:7">
      <c r="A50" s="141"/>
      <c r="B50" s="144"/>
      <c r="C50" s="144"/>
      <c r="D50" s="144"/>
      <c r="E50" s="144"/>
      <c r="F50" s="144"/>
      <c r="G50" s="182"/>
    </row>
    <row r="51" spans="1:7" ht="15.75" thickBot="1">
      <c r="A51" s="529" t="s">
        <v>229</v>
      </c>
      <c r="B51" s="530"/>
      <c r="C51" s="531"/>
      <c r="D51" s="74">
        <f>SUM(D17:D50)</f>
        <v>0</v>
      </c>
      <c r="E51" s="532"/>
      <c r="F51" s="533"/>
      <c r="G51" s="534"/>
    </row>
    <row r="52" spans="1:7">
      <c r="A52"/>
      <c r="B52"/>
      <c r="C52"/>
      <c r="D52"/>
      <c r="E52"/>
      <c r="F52"/>
      <c r="G52"/>
    </row>
  </sheetData>
  <mergeCells count="4">
    <mergeCell ref="A15:G15"/>
    <mergeCell ref="A1:G1"/>
    <mergeCell ref="A51:C51"/>
    <mergeCell ref="E51:G51"/>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600"/>
  </sheetPr>
  <dimension ref="A1:E71"/>
  <sheetViews>
    <sheetView workbookViewId="0">
      <selection activeCell="B26" sqref="B26"/>
    </sheetView>
  </sheetViews>
  <sheetFormatPr defaultColWidth="8.85546875" defaultRowHeight="15"/>
  <cols>
    <col min="1" max="1" width="52.5703125" customWidth="1"/>
    <col min="3" max="3" width="14.5703125" customWidth="1"/>
    <col min="4" max="4" width="60.42578125" customWidth="1"/>
  </cols>
  <sheetData>
    <row r="1" spans="1:5" ht="23.25">
      <c r="A1" s="535" t="s">
        <v>244</v>
      </c>
      <c r="B1" s="536"/>
      <c r="C1" s="536"/>
      <c r="D1" s="536"/>
      <c r="E1" s="537"/>
    </row>
    <row r="2" spans="1:5">
      <c r="A2" s="3"/>
      <c r="E2" s="2"/>
    </row>
    <row r="3" spans="1:5" ht="23.25">
      <c r="A3" s="27" t="s">
        <v>149</v>
      </c>
      <c r="B3" s="24"/>
      <c r="C3" s="24"/>
      <c r="D3" s="24"/>
      <c r="E3" s="2"/>
    </row>
    <row r="4" spans="1:5" s="8" customFormat="1" ht="21">
      <c r="A4" s="28" t="s">
        <v>245</v>
      </c>
      <c r="B4" s="25"/>
      <c r="C4" s="25"/>
      <c r="D4" s="25"/>
      <c r="E4" s="29"/>
    </row>
    <row r="5" spans="1:5" s="1" customFormat="1">
      <c r="A5" s="23" t="s">
        <v>74</v>
      </c>
      <c r="B5" s="9" t="s">
        <v>70</v>
      </c>
      <c r="C5" s="26"/>
      <c r="D5" s="9" t="s">
        <v>134</v>
      </c>
      <c r="E5" s="7"/>
    </row>
    <row r="6" spans="1:5">
      <c r="A6" s="30" t="s">
        <v>246</v>
      </c>
      <c r="B6" s="10">
        <f>'Annual Accounts - Summary'!I13</f>
        <v>0</v>
      </c>
      <c r="C6" s="20"/>
      <c r="D6" s="10" t="s">
        <v>263</v>
      </c>
      <c r="E6" s="2"/>
    </row>
    <row r="7" spans="1:5">
      <c r="A7" s="30" t="s">
        <v>247</v>
      </c>
      <c r="B7" s="10">
        <f>'Annual Accounts - Summary'!J13</f>
        <v>0</v>
      </c>
      <c r="C7" s="20"/>
      <c r="D7" s="10" t="s">
        <v>263</v>
      </c>
      <c r="E7" s="2"/>
    </row>
    <row r="8" spans="1:5" s="1" customFormat="1">
      <c r="A8" s="23" t="s">
        <v>211</v>
      </c>
      <c r="B8" s="72">
        <f>SUM(B6:B7)</f>
        <v>0</v>
      </c>
      <c r="C8" s="26"/>
      <c r="D8" s="10"/>
      <c r="E8" s="7"/>
    </row>
    <row r="9" spans="1:5">
      <c r="A9" s="30"/>
      <c r="B9" s="10"/>
      <c r="C9" s="20"/>
      <c r="D9" s="10"/>
      <c r="E9" s="2"/>
    </row>
    <row r="10" spans="1:5">
      <c r="A10" s="23" t="s">
        <v>68</v>
      </c>
      <c r="B10" s="9" t="s">
        <v>70</v>
      </c>
      <c r="C10" s="20"/>
      <c r="D10" s="10"/>
      <c r="E10" s="2"/>
    </row>
    <row r="11" spans="1:5">
      <c r="A11" s="30" t="s">
        <v>75</v>
      </c>
      <c r="B11" s="10">
        <f>Income!E18</f>
        <v>0</v>
      </c>
      <c r="C11" s="20"/>
      <c r="D11" s="10" t="s">
        <v>163</v>
      </c>
      <c r="E11" s="2"/>
    </row>
    <row r="12" spans="1:5">
      <c r="A12" s="30" t="s">
        <v>46</v>
      </c>
      <c r="B12" s="10">
        <f>Income!E30</f>
        <v>0</v>
      </c>
      <c r="C12" s="20"/>
      <c r="D12" s="10" t="s">
        <v>163</v>
      </c>
      <c r="E12" s="2"/>
    </row>
    <row r="13" spans="1:5">
      <c r="A13" s="30" t="s">
        <v>76</v>
      </c>
      <c r="B13" s="10">
        <f>Income!E52</f>
        <v>0</v>
      </c>
      <c r="C13" s="20"/>
      <c r="D13" s="10" t="s">
        <v>163</v>
      </c>
      <c r="E13" s="2"/>
    </row>
    <row r="14" spans="1:5">
      <c r="A14" s="30" t="s">
        <v>77</v>
      </c>
      <c r="B14" s="10">
        <f>Income!E42</f>
        <v>0</v>
      </c>
      <c r="C14" s="20"/>
      <c r="D14" s="10" t="s">
        <v>163</v>
      </c>
      <c r="E14" s="2"/>
    </row>
    <row r="15" spans="1:5">
      <c r="A15" s="30" t="s">
        <v>92</v>
      </c>
      <c r="B15" s="10">
        <f>Income!E62</f>
        <v>0</v>
      </c>
      <c r="C15" s="20"/>
      <c r="D15" s="10" t="s">
        <v>163</v>
      </c>
      <c r="E15" s="2"/>
    </row>
    <row r="16" spans="1:5" s="1" customFormat="1">
      <c r="A16" s="30" t="s">
        <v>59</v>
      </c>
      <c r="B16" s="10">
        <f>Income!E72</f>
        <v>0</v>
      </c>
      <c r="C16" s="26"/>
      <c r="D16" s="10" t="s">
        <v>163</v>
      </c>
      <c r="E16" s="7"/>
    </row>
    <row r="17" spans="1:5">
      <c r="A17" s="30" t="s">
        <v>78</v>
      </c>
      <c r="B17" s="10">
        <f>Income!E84</f>
        <v>0</v>
      </c>
      <c r="C17" s="20"/>
      <c r="D17" s="10" t="s">
        <v>163</v>
      </c>
      <c r="E17" s="2"/>
    </row>
    <row r="18" spans="1:5">
      <c r="A18" s="23" t="s">
        <v>67</v>
      </c>
      <c r="B18" s="72">
        <f>SUM(B11:B17)</f>
        <v>0</v>
      </c>
      <c r="C18" s="20"/>
      <c r="D18" s="10" t="s">
        <v>164</v>
      </c>
      <c r="E18" s="2"/>
    </row>
    <row r="19" spans="1:5">
      <c r="A19" s="30"/>
      <c r="B19" s="10"/>
      <c r="C19" s="20"/>
      <c r="D19" s="10"/>
      <c r="E19" s="2"/>
    </row>
    <row r="20" spans="1:5" s="1" customFormat="1">
      <c r="A20" s="30"/>
      <c r="B20" s="10"/>
      <c r="C20" s="26"/>
      <c r="D20" s="10"/>
      <c r="E20" s="7"/>
    </row>
    <row r="21" spans="1:5">
      <c r="A21" s="30"/>
      <c r="B21" s="10"/>
      <c r="C21" s="20"/>
      <c r="D21" s="10"/>
      <c r="E21" s="2"/>
    </row>
    <row r="22" spans="1:5">
      <c r="A22" s="23" t="s">
        <v>60</v>
      </c>
      <c r="B22" s="9" t="s">
        <v>70</v>
      </c>
      <c r="C22" s="20"/>
      <c r="D22" s="10"/>
      <c r="E22" s="2"/>
    </row>
    <row r="23" spans="1:5">
      <c r="A23" s="30" t="s">
        <v>100</v>
      </c>
      <c r="B23" s="10">
        <f>'Competition Expenditure'!C58</f>
        <v>0</v>
      </c>
      <c r="C23" s="20"/>
      <c r="D23" s="10" t="s">
        <v>163</v>
      </c>
      <c r="E23" s="2"/>
    </row>
    <row r="24" spans="1:5">
      <c r="A24" s="30" t="s">
        <v>61</v>
      </c>
      <c r="B24" s="10">
        <f>'Equipment Expenditure'!I32</f>
        <v>0</v>
      </c>
      <c r="C24" s="20"/>
      <c r="D24" s="10" t="s">
        <v>163</v>
      </c>
      <c r="E24" s="2"/>
    </row>
    <row r="25" spans="1:5">
      <c r="A25" s="30" t="s">
        <v>133</v>
      </c>
      <c r="B25" s="10">
        <f>'Equipment Expenditure'!I55</f>
        <v>0</v>
      </c>
      <c r="C25" s="20"/>
      <c r="D25" s="10" t="s">
        <v>163</v>
      </c>
      <c r="E25" s="2"/>
    </row>
    <row r="26" spans="1:5">
      <c r="A26" s="30" t="s">
        <v>62</v>
      </c>
      <c r="B26" s="10">
        <f>'Affiliation Fees '!F9</f>
        <v>0</v>
      </c>
      <c r="C26" s="20"/>
      <c r="D26" s="10" t="s">
        <v>163</v>
      </c>
      <c r="E26" s="2"/>
    </row>
    <row r="27" spans="1:5">
      <c r="A27" s="30" t="s">
        <v>202</v>
      </c>
      <c r="B27" s="10">
        <f>'Affiliation Fees '!F17</f>
        <v>0</v>
      </c>
      <c r="C27" s="20"/>
      <c r="D27" s="10"/>
      <c r="E27" s="2"/>
    </row>
    <row r="28" spans="1:5">
      <c r="A28" s="30" t="s">
        <v>63</v>
      </c>
      <c r="B28" s="10">
        <f>'Insurance Costs'!J10</f>
        <v>0</v>
      </c>
      <c r="C28" s="20"/>
      <c r="D28" s="10" t="s">
        <v>163</v>
      </c>
      <c r="E28" s="2"/>
    </row>
    <row r="29" spans="1:5">
      <c r="A29" s="30" t="s">
        <v>101</v>
      </c>
      <c r="B29" s="10">
        <f>'1st Aid, Physio &amp; Ambulance'!G25</f>
        <v>0</v>
      </c>
      <c r="C29" s="20"/>
      <c r="D29" s="10" t="s">
        <v>163</v>
      </c>
      <c r="E29" s="2"/>
    </row>
    <row r="30" spans="1:5">
      <c r="A30" s="30" t="s">
        <v>119</v>
      </c>
      <c r="B30" s="10">
        <f>'1st Aid, Physio &amp; Ambulance'!E33</f>
        <v>0</v>
      </c>
      <c r="C30" s="20"/>
      <c r="D30" s="10" t="s">
        <v>163</v>
      </c>
      <c r="E30" s="2"/>
    </row>
    <row r="31" spans="1:5" s="1" customFormat="1">
      <c r="A31" s="30" t="s">
        <v>64</v>
      </c>
      <c r="B31" s="10">
        <f>'Coaching &amp; Leaders'!Q33</f>
        <v>0</v>
      </c>
      <c r="C31" s="26"/>
      <c r="D31" s="10" t="s">
        <v>163</v>
      </c>
      <c r="E31" s="7"/>
    </row>
    <row r="32" spans="1:5" s="1" customFormat="1">
      <c r="A32" s="30" t="s">
        <v>118</v>
      </c>
      <c r="B32" s="10">
        <f>'Other Costs'!F10</f>
        <v>0</v>
      </c>
      <c r="C32" s="26"/>
      <c r="D32" s="10" t="s">
        <v>163</v>
      </c>
      <c r="E32" s="7"/>
    </row>
    <row r="33" spans="1:5">
      <c r="A33" s="30" t="s">
        <v>120</v>
      </c>
      <c r="B33" s="10">
        <f>'Other Costs'!F26</f>
        <v>0</v>
      </c>
      <c r="C33" s="20"/>
      <c r="D33" s="10" t="s">
        <v>163</v>
      </c>
      <c r="E33" s="2"/>
    </row>
    <row r="34" spans="1:5" s="1" customFormat="1">
      <c r="A34" s="23" t="s">
        <v>69</v>
      </c>
      <c r="B34" s="9">
        <f>SUM(B23:B33)</f>
        <v>0</v>
      </c>
      <c r="C34" s="26"/>
      <c r="D34" s="10" t="s">
        <v>164</v>
      </c>
      <c r="E34" s="7"/>
    </row>
    <row r="35" spans="1:5">
      <c r="A35" s="31"/>
      <c r="B35" s="13"/>
      <c r="C35" s="13"/>
      <c r="D35" s="13"/>
      <c r="E35" s="2"/>
    </row>
    <row r="36" spans="1:5">
      <c r="A36" s="23" t="s">
        <v>148</v>
      </c>
      <c r="B36" s="72">
        <f>SUM(B9+B18-B34)</f>
        <v>0</v>
      </c>
      <c r="C36" s="20"/>
      <c r="D36" s="10" t="s">
        <v>167</v>
      </c>
      <c r="E36" s="2"/>
    </row>
    <row r="37" spans="1:5">
      <c r="A37" s="3"/>
      <c r="E37" s="2"/>
    </row>
    <row r="38" spans="1:5">
      <c r="A38" s="3"/>
      <c r="E38" s="2"/>
    </row>
    <row r="39" spans="1:5">
      <c r="A39" s="3"/>
      <c r="E39" s="2"/>
    </row>
    <row r="40" spans="1:5" ht="23.25">
      <c r="A40" s="27" t="s">
        <v>149</v>
      </c>
      <c r="B40" s="24"/>
      <c r="C40" s="24"/>
      <c r="D40" s="24"/>
      <c r="E40" s="2"/>
    </row>
    <row r="41" spans="1:5" ht="21">
      <c r="A41" s="28" t="s">
        <v>248</v>
      </c>
      <c r="B41" s="25"/>
      <c r="C41" s="26"/>
      <c r="D41" s="20"/>
      <c r="E41" s="2"/>
    </row>
    <row r="42" spans="1:5">
      <c r="A42" s="23" t="s">
        <v>168</v>
      </c>
      <c r="B42" s="9" t="s">
        <v>70</v>
      </c>
      <c r="C42" s="9" t="s">
        <v>126</v>
      </c>
      <c r="D42" s="14" t="s">
        <v>134</v>
      </c>
      <c r="E42" s="2"/>
    </row>
    <row r="43" spans="1:5">
      <c r="A43" s="30" t="s">
        <v>166</v>
      </c>
      <c r="B43" s="10"/>
      <c r="C43" s="10"/>
      <c r="D43" s="15"/>
      <c r="E43" s="2"/>
    </row>
    <row r="44" spans="1:5">
      <c r="A44" s="22" t="s">
        <v>127</v>
      </c>
      <c r="B44" s="10">
        <f>'Competition Expenditure'!C51</f>
        <v>0</v>
      </c>
      <c r="C44" s="10">
        <f>SUM(B44/2)</f>
        <v>0</v>
      </c>
      <c r="D44" s="16">
        <v>0.5</v>
      </c>
      <c r="E44" s="2"/>
    </row>
    <row r="45" spans="1:5">
      <c r="A45" s="22" t="s">
        <v>128</v>
      </c>
      <c r="B45" s="10">
        <f>'Competition Expenditure'!C52</f>
        <v>0</v>
      </c>
      <c r="C45" s="10">
        <f>'Competition Expenditure'!D52</f>
        <v>0</v>
      </c>
      <c r="D45" s="15" t="s">
        <v>136</v>
      </c>
      <c r="E45" s="2"/>
    </row>
    <row r="46" spans="1:5">
      <c r="A46" s="22" t="s">
        <v>130</v>
      </c>
      <c r="B46" s="10">
        <f>'Competition Expenditure'!C53</f>
        <v>0</v>
      </c>
      <c r="C46" s="10">
        <f>'Competition Expenditure'!D53</f>
        <v>0</v>
      </c>
      <c r="D46" s="15" t="s">
        <v>137</v>
      </c>
      <c r="E46" s="2"/>
    </row>
    <row r="47" spans="1:5">
      <c r="A47" s="22" t="s">
        <v>129</v>
      </c>
      <c r="B47" s="10">
        <f>'Competition Expenditure'!C54</f>
        <v>0</v>
      </c>
      <c r="C47" s="10">
        <f t="shared" ref="C47:C50" si="0">SUM(B47/2)</f>
        <v>0</v>
      </c>
      <c r="D47" s="16">
        <v>0.5</v>
      </c>
      <c r="E47" s="2"/>
    </row>
    <row r="48" spans="1:5" ht="30">
      <c r="A48" s="22" t="s">
        <v>173</v>
      </c>
      <c r="B48" s="10">
        <f>'Competition Expenditure'!C55</f>
        <v>0</v>
      </c>
      <c r="C48" s="10">
        <f>'Competition Expenditure'!D55</f>
        <v>0</v>
      </c>
      <c r="D48" s="17" t="s">
        <v>193</v>
      </c>
      <c r="E48" s="2"/>
    </row>
    <row r="49" spans="1:5">
      <c r="A49" s="22" t="s">
        <v>131</v>
      </c>
      <c r="B49" s="10">
        <f>'Competition Expenditure'!C56</f>
        <v>0</v>
      </c>
      <c r="C49" s="10">
        <f>'Competition Expenditure'!D56</f>
        <v>0</v>
      </c>
      <c r="D49" s="16">
        <v>0.5</v>
      </c>
      <c r="E49" s="2"/>
    </row>
    <row r="50" spans="1:5">
      <c r="A50" s="32" t="s">
        <v>132</v>
      </c>
      <c r="B50" s="10">
        <f>'Competition Expenditure'!C57</f>
        <v>0</v>
      </c>
      <c r="C50" s="10">
        <f t="shared" si="0"/>
        <v>0</v>
      </c>
      <c r="D50" s="16">
        <v>0.5</v>
      </c>
      <c r="E50" s="2"/>
    </row>
    <row r="51" spans="1:5">
      <c r="A51" s="30" t="s">
        <v>61</v>
      </c>
      <c r="B51" s="10">
        <f>B24</f>
        <v>0</v>
      </c>
      <c r="C51" s="10">
        <f>SUM(B51/2)</f>
        <v>0</v>
      </c>
      <c r="D51" s="15" t="s">
        <v>138</v>
      </c>
      <c r="E51" s="2"/>
    </row>
    <row r="52" spans="1:5">
      <c r="A52" s="30" t="s">
        <v>133</v>
      </c>
      <c r="B52" s="10">
        <f>B25</f>
        <v>0</v>
      </c>
      <c r="C52" s="10">
        <v>0</v>
      </c>
      <c r="D52" s="15" t="s">
        <v>139</v>
      </c>
      <c r="E52" s="2"/>
    </row>
    <row r="53" spans="1:5">
      <c r="A53" s="30" t="s">
        <v>62</v>
      </c>
      <c r="B53" s="10">
        <f>B26</f>
        <v>0</v>
      </c>
      <c r="C53" s="10">
        <f>SUM(B53/2)</f>
        <v>0</v>
      </c>
      <c r="D53" s="15" t="s">
        <v>140</v>
      </c>
      <c r="E53" s="2"/>
    </row>
    <row r="54" spans="1:5">
      <c r="A54" s="30" t="s">
        <v>63</v>
      </c>
      <c r="B54" s="10">
        <f t="shared" ref="B54:B57" si="1">B28</f>
        <v>0</v>
      </c>
      <c r="C54" s="10">
        <v>0</v>
      </c>
      <c r="D54" s="15" t="s">
        <v>141</v>
      </c>
      <c r="E54" s="2"/>
    </row>
    <row r="55" spans="1:5">
      <c r="A55" s="30" t="s">
        <v>101</v>
      </c>
      <c r="B55" s="10">
        <f t="shared" si="1"/>
        <v>0</v>
      </c>
      <c r="C55" s="10">
        <v>0</v>
      </c>
      <c r="D55" s="16">
        <v>1</v>
      </c>
      <c r="E55" s="2"/>
    </row>
    <row r="56" spans="1:5" ht="30">
      <c r="A56" s="30" t="s">
        <v>119</v>
      </c>
      <c r="B56" s="10">
        <f t="shared" si="1"/>
        <v>0</v>
      </c>
      <c r="C56" s="10">
        <v>0</v>
      </c>
      <c r="D56" s="17" t="s">
        <v>142</v>
      </c>
      <c r="E56" s="2"/>
    </row>
    <row r="57" spans="1:5" ht="30">
      <c r="A57" s="30" t="s">
        <v>64</v>
      </c>
      <c r="B57" s="10">
        <f t="shared" si="1"/>
        <v>0</v>
      </c>
      <c r="C57" s="10">
        <v>0</v>
      </c>
      <c r="D57" s="17" t="s">
        <v>135</v>
      </c>
      <c r="E57" s="2"/>
    </row>
    <row r="58" spans="1:5">
      <c r="A58" s="30" t="s">
        <v>125</v>
      </c>
      <c r="B58" s="10"/>
      <c r="C58" s="10"/>
      <c r="D58" s="17"/>
      <c r="E58" s="2"/>
    </row>
    <row r="59" spans="1:5" ht="30">
      <c r="A59" s="21" t="s">
        <v>123</v>
      </c>
      <c r="B59" s="10">
        <f>'Other Costs'!F4</f>
        <v>0</v>
      </c>
      <c r="C59" s="10">
        <v>0</v>
      </c>
      <c r="D59" s="17" t="s">
        <v>135</v>
      </c>
      <c r="E59" s="2"/>
    </row>
    <row r="60" spans="1:5" ht="30">
      <c r="A60" s="21" t="s">
        <v>124</v>
      </c>
      <c r="B60" s="10">
        <f>'Other Costs'!F5</f>
        <v>0</v>
      </c>
      <c r="C60" s="10">
        <v>0</v>
      </c>
      <c r="D60" s="17" t="s">
        <v>135</v>
      </c>
      <c r="E60" s="2"/>
    </row>
    <row r="61" spans="1:5">
      <c r="A61" s="22" t="s">
        <v>45</v>
      </c>
      <c r="B61" s="10">
        <f>'Other Costs'!F6</f>
        <v>0</v>
      </c>
      <c r="C61" s="10">
        <f>SUM(B61/2)</f>
        <v>0</v>
      </c>
      <c r="D61" s="17" t="s">
        <v>143</v>
      </c>
      <c r="E61" s="2"/>
    </row>
    <row r="62" spans="1:5">
      <c r="A62" s="22" t="s">
        <v>87</v>
      </c>
      <c r="B62" s="10">
        <f>'Other Costs'!F7</f>
        <v>0</v>
      </c>
      <c r="C62" s="10">
        <v>0</v>
      </c>
      <c r="D62" s="17" t="s">
        <v>204</v>
      </c>
      <c r="E62" s="2"/>
    </row>
    <row r="63" spans="1:5" ht="30">
      <c r="A63" s="22" t="s">
        <v>88</v>
      </c>
      <c r="B63" s="10">
        <f>'Other Costs'!F8</f>
        <v>0</v>
      </c>
      <c r="C63" s="10">
        <v>0</v>
      </c>
      <c r="D63" s="18" t="s">
        <v>135</v>
      </c>
      <c r="E63" s="2"/>
    </row>
    <row r="64" spans="1:5" ht="30">
      <c r="A64" s="37" t="s">
        <v>192</v>
      </c>
      <c r="B64" s="38">
        <f>'Other Costs'!F9</f>
        <v>0</v>
      </c>
      <c r="C64" s="38">
        <v>0</v>
      </c>
      <c r="D64" s="39" t="s">
        <v>135</v>
      </c>
      <c r="E64" s="2"/>
    </row>
    <row r="65" spans="1:5">
      <c r="A65" s="3"/>
      <c r="D65" s="19"/>
      <c r="E65" s="2"/>
    </row>
    <row r="66" spans="1:5">
      <c r="A66" s="23" t="s">
        <v>8</v>
      </c>
      <c r="B66" s="9">
        <f>SUM(B44:B64)</f>
        <v>0</v>
      </c>
      <c r="C66" s="10">
        <f>SUM(C44:C64)</f>
        <v>0</v>
      </c>
      <c r="D66" s="15"/>
      <c r="E66" s="2"/>
    </row>
    <row r="67" spans="1:5">
      <c r="A67" s="3"/>
      <c r="D67" s="19"/>
      <c r="E67" s="2"/>
    </row>
    <row r="68" spans="1:5" ht="30">
      <c r="A68" s="307" t="s">
        <v>150</v>
      </c>
      <c r="B68" s="78">
        <v>0</v>
      </c>
      <c r="C68" s="33"/>
      <c r="D68" s="34"/>
      <c r="E68" s="2"/>
    </row>
    <row r="69" spans="1:5" ht="15.75" thickBot="1">
      <c r="A69" s="4"/>
      <c r="B69" s="5"/>
      <c r="C69" s="5"/>
      <c r="D69" s="5"/>
      <c r="E69" s="6"/>
    </row>
    <row r="71" spans="1:5">
      <c r="A71" s="1" t="s">
        <v>203</v>
      </c>
    </row>
  </sheetData>
  <mergeCells count="1">
    <mergeCell ref="A1:E1"/>
  </mergeCells>
  <dataValidations xWindow="371" yWindow="394" count="2">
    <dataValidation allowBlank="1" showInputMessage="1" showErrorMessage="1" promptTitle="Automtic Calculation" prompt="Do not enter data" sqref="B6:B36" xr:uid="{00000000-0002-0000-0B00-000000000000}"/>
    <dataValidation allowBlank="1" showInputMessage="1" showErrorMessage="1" promptTitle="Automatic Calculation" prompt="Do not enter data" sqref="B44:B63 B65:B66" xr:uid="{00000000-0002-0000-0B00-000001000000}"/>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84"/>
  <sheetViews>
    <sheetView zoomScaleNormal="100" zoomScalePageLayoutView="91" workbookViewId="0">
      <selection activeCell="I12" sqref="I12"/>
    </sheetView>
  </sheetViews>
  <sheetFormatPr defaultColWidth="8.85546875" defaultRowHeight="15"/>
  <cols>
    <col min="1" max="1" width="31.5703125" style="48" customWidth="1"/>
    <col min="2" max="2" width="30" style="48" customWidth="1"/>
    <col min="3" max="3" width="22.42578125" style="48" customWidth="1"/>
    <col min="4" max="4" width="29.5703125" style="48" customWidth="1"/>
    <col min="5" max="5" width="28.42578125" style="48" customWidth="1"/>
    <col min="6" max="6" width="16.28515625" style="48" customWidth="1"/>
    <col min="7" max="16384" width="8.85546875" style="48"/>
  </cols>
  <sheetData>
    <row r="1" spans="1:6" ht="31.5">
      <c r="A1" s="312" t="s">
        <v>68</v>
      </c>
      <c r="B1" s="312"/>
      <c r="C1" s="312"/>
      <c r="D1" s="312"/>
      <c r="E1" s="312"/>
      <c r="F1" s="312"/>
    </row>
    <row r="2" spans="1:6" ht="24.95" customHeight="1" thickBot="1"/>
    <row r="3" spans="1:6" ht="18.75">
      <c r="A3" s="317" t="s">
        <v>208</v>
      </c>
      <c r="B3" s="318"/>
      <c r="C3" s="318"/>
      <c r="D3" s="318"/>
      <c r="E3" s="318"/>
      <c r="F3" s="319"/>
    </row>
    <row r="4" spans="1:6" ht="15.75">
      <c r="A4" s="327" t="s">
        <v>230</v>
      </c>
      <c r="B4" s="90" t="s">
        <v>0</v>
      </c>
      <c r="C4" s="91" t="s">
        <v>1</v>
      </c>
      <c r="D4" s="91" t="s">
        <v>2</v>
      </c>
      <c r="E4" s="103" t="s">
        <v>3</v>
      </c>
      <c r="F4" s="49"/>
    </row>
    <row r="5" spans="1:6">
      <c r="A5" s="327"/>
      <c r="B5" s="85" t="s">
        <v>4</v>
      </c>
      <c r="C5" s="136"/>
      <c r="D5" s="134"/>
      <c r="E5" s="104">
        <f>SUM(C5*D5)</f>
        <v>0</v>
      </c>
      <c r="F5" s="49" t="s">
        <v>209</v>
      </c>
    </row>
    <row r="6" spans="1:6">
      <c r="A6" s="327"/>
      <c r="B6" s="85" t="s">
        <v>5</v>
      </c>
      <c r="C6" s="136"/>
      <c r="D6" s="134"/>
      <c r="E6" s="104">
        <f t="shared" ref="E6:E9" si="0">SUM(C6*D6)</f>
        <v>0</v>
      </c>
      <c r="F6" s="49" t="s">
        <v>209</v>
      </c>
    </row>
    <row r="7" spans="1:6">
      <c r="A7" s="327"/>
      <c r="B7" s="89" t="s">
        <v>195</v>
      </c>
      <c r="C7" s="136"/>
      <c r="D7" s="134"/>
      <c r="E7" s="104">
        <f t="shared" si="0"/>
        <v>0</v>
      </c>
      <c r="F7" s="49" t="s">
        <v>209</v>
      </c>
    </row>
    <row r="8" spans="1:6">
      <c r="A8" s="327"/>
      <c r="B8" s="85" t="s">
        <v>6</v>
      </c>
      <c r="C8" s="136"/>
      <c r="D8" s="134"/>
      <c r="E8" s="104">
        <f t="shared" si="0"/>
        <v>0</v>
      </c>
      <c r="F8" s="49" t="s">
        <v>209</v>
      </c>
    </row>
    <row r="9" spans="1:6">
      <c r="A9" s="327"/>
      <c r="B9" s="85" t="s">
        <v>7</v>
      </c>
      <c r="C9" s="136"/>
      <c r="D9" s="134"/>
      <c r="E9" s="104">
        <f t="shared" si="0"/>
        <v>0</v>
      </c>
      <c r="F9" s="49" t="s">
        <v>209</v>
      </c>
    </row>
    <row r="10" spans="1:6">
      <c r="A10" s="327"/>
      <c r="B10" s="157" t="s">
        <v>8</v>
      </c>
      <c r="C10" s="105">
        <f>SUM(C5:C9)</f>
        <v>0</v>
      </c>
      <c r="D10" s="149"/>
      <c r="E10" s="105">
        <f>SUM(E5:E9)</f>
        <v>0</v>
      </c>
      <c r="F10" s="49" t="s">
        <v>209</v>
      </c>
    </row>
    <row r="11" spans="1:6">
      <c r="A11" s="93"/>
      <c r="B11" s="92"/>
      <c r="C11" s="92"/>
      <c r="D11" s="92"/>
      <c r="E11" s="92"/>
      <c r="F11" s="49"/>
    </row>
    <row r="12" spans="1:6" ht="15.75">
      <c r="A12" s="328" t="s">
        <v>237</v>
      </c>
      <c r="B12" s="94" t="s">
        <v>0</v>
      </c>
      <c r="C12" s="95" t="s">
        <v>1</v>
      </c>
      <c r="D12" s="95" t="s">
        <v>2</v>
      </c>
      <c r="E12" s="95" t="s">
        <v>3</v>
      </c>
      <c r="F12" s="49"/>
    </row>
    <row r="13" spans="1:6">
      <c r="A13" s="328"/>
      <c r="B13" s="85" t="s">
        <v>4</v>
      </c>
      <c r="C13" s="134"/>
      <c r="D13" s="134"/>
      <c r="E13" s="104">
        <f>SUM(C13*D13)</f>
        <v>0</v>
      </c>
      <c r="F13" s="49" t="s">
        <v>209</v>
      </c>
    </row>
    <row r="14" spans="1:6">
      <c r="A14" s="328"/>
      <c r="B14" s="85" t="s">
        <v>5</v>
      </c>
      <c r="C14" s="134"/>
      <c r="D14" s="134"/>
      <c r="E14" s="104">
        <f t="shared" ref="E14:E17" si="1">SUM(C14*D14)</f>
        <v>0</v>
      </c>
      <c r="F14" s="49" t="s">
        <v>209</v>
      </c>
    </row>
    <row r="15" spans="1:6">
      <c r="A15" s="328"/>
      <c r="B15" s="89" t="s">
        <v>196</v>
      </c>
      <c r="C15" s="134"/>
      <c r="D15" s="134"/>
      <c r="E15" s="104">
        <f t="shared" si="1"/>
        <v>0</v>
      </c>
      <c r="F15" s="49" t="s">
        <v>209</v>
      </c>
    </row>
    <row r="16" spans="1:6">
      <c r="A16" s="328"/>
      <c r="B16" s="85" t="s">
        <v>6</v>
      </c>
      <c r="C16" s="134"/>
      <c r="D16" s="134"/>
      <c r="E16" s="104">
        <f t="shared" si="1"/>
        <v>0</v>
      </c>
      <c r="F16" s="49" t="s">
        <v>209</v>
      </c>
    </row>
    <row r="17" spans="1:6">
      <c r="A17" s="328"/>
      <c r="B17" s="85" t="s">
        <v>7</v>
      </c>
      <c r="C17" s="134"/>
      <c r="D17" s="134"/>
      <c r="E17" s="104">
        <f t="shared" si="1"/>
        <v>0</v>
      </c>
      <c r="F17" s="49" t="s">
        <v>209</v>
      </c>
    </row>
    <row r="18" spans="1:6" ht="15.75" thickBot="1">
      <c r="A18" s="329"/>
      <c r="B18" s="156" t="s">
        <v>8</v>
      </c>
      <c r="C18" s="69">
        <f>SUM(C13:C17)</f>
        <v>0</v>
      </c>
      <c r="D18" s="150"/>
      <c r="E18" s="69">
        <f>SUM(E13:E17)</f>
        <v>0</v>
      </c>
      <c r="F18" s="50" t="s">
        <v>209</v>
      </c>
    </row>
    <row r="19" spans="1:6" ht="24.95" customHeight="1" thickBot="1">
      <c r="A19" s="86"/>
    </row>
    <row r="20" spans="1:6" ht="35.25" customHeight="1">
      <c r="A20" s="320" t="s">
        <v>270</v>
      </c>
      <c r="B20" s="318"/>
      <c r="C20" s="318"/>
      <c r="D20" s="321"/>
      <c r="E20" s="321"/>
      <c r="F20" s="322"/>
    </row>
    <row r="21" spans="1:6" ht="18.75">
      <c r="A21" s="330" t="s">
        <v>230</v>
      </c>
      <c r="B21" s="331"/>
      <c r="C21" s="101"/>
      <c r="D21" s="332" t="s">
        <v>237</v>
      </c>
      <c r="E21" s="332"/>
      <c r="F21" s="49"/>
    </row>
    <row r="22" spans="1:6" ht="30">
      <c r="A22" s="111" t="s">
        <v>271</v>
      </c>
      <c r="B22" s="108" t="s">
        <v>9</v>
      </c>
      <c r="C22" s="102"/>
      <c r="D22" s="109" t="s">
        <v>238</v>
      </c>
      <c r="E22" s="110" t="s">
        <v>9</v>
      </c>
      <c r="F22" s="49"/>
    </row>
    <row r="23" spans="1:6">
      <c r="A23" s="98"/>
      <c r="B23" s="134"/>
      <c r="D23" s="106"/>
      <c r="E23" s="134"/>
      <c r="F23" s="49"/>
    </row>
    <row r="24" spans="1:6">
      <c r="A24" s="98"/>
      <c r="B24" s="134"/>
      <c r="D24" s="106"/>
      <c r="E24" s="134"/>
      <c r="F24" s="49"/>
    </row>
    <row r="25" spans="1:6">
      <c r="A25" s="98"/>
      <c r="B25" s="134"/>
      <c r="D25" s="106"/>
      <c r="E25" s="134"/>
      <c r="F25" s="49"/>
    </row>
    <row r="26" spans="1:6">
      <c r="A26" s="98"/>
      <c r="B26" s="134"/>
      <c r="D26" s="106"/>
      <c r="E26" s="134"/>
      <c r="F26" s="49"/>
    </row>
    <row r="27" spans="1:6">
      <c r="A27" s="98"/>
      <c r="B27" s="134"/>
      <c r="D27" s="106"/>
      <c r="E27" s="134"/>
      <c r="F27" s="49"/>
    </row>
    <row r="28" spans="1:6">
      <c r="A28" s="98"/>
      <c r="B28" s="134"/>
      <c r="D28" s="106"/>
      <c r="E28" s="134"/>
      <c r="F28" s="49"/>
    </row>
    <row r="29" spans="1:6">
      <c r="A29" s="98"/>
      <c r="B29" s="134"/>
      <c r="D29" s="106"/>
      <c r="E29" s="134"/>
      <c r="F29" s="49"/>
    </row>
    <row r="30" spans="1:6" ht="15.75" thickBot="1">
      <c r="A30" s="96" t="s">
        <v>8</v>
      </c>
      <c r="B30" s="74">
        <f>SUM(B23:B29)</f>
        <v>0</v>
      </c>
      <c r="C30" s="47" t="s">
        <v>209</v>
      </c>
      <c r="D30" s="107" t="s">
        <v>8</v>
      </c>
      <c r="E30" s="74">
        <f>SUM(E23:E29)</f>
        <v>0</v>
      </c>
      <c r="F30" s="50" t="s">
        <v>209</v>
      </c>
    </row>
    <row r="31" spans="1:6" ht="24.95" customHeight="1" thickBot="1"/>
    <row r="32" spans="1:6" ht="34.5" customHeight="1">
      <c r="A32" s="323" t="s">
        <v>272</v>
      </c>
      <c r="B32" s="324"/>
      <c r="C32" s="324"/>
      <c r="D32" s="325"/>
      <c r="E32" s="325"/>
      <c r="F32" s="326"/>
    </row>
    <row r="33" spans="1:6" ht="15.75">
      <c r="A33" s="330" t="s">
        <v>230</v>
      </c>
      <c r="B33" s="331"/>
      <c r="C33" s="112"/>
      <c r="D33" s="332" t="s">
        <v>237</v>
      </c>
      <c r="E33" s="332"/>
      <c r="F33" s="49"/>
    </row>
    <row r="34" spans="1:6" ht="18.75">
      <c r="A34" s="114" t="s">
        <v>90</v>
      </c>
      <c r="B34" s="115" t="s">
        <v>175</v>
      </c>
      <c r="C34" s="113"/>
      <c r="D34" s="116" t="s">
        <v>90</v>
      </c>
      <c r="E34" s="116" t="s">
        <v>91</v>
      </c>
      <c r="F34" s="49"/>
    </row>
    <row r="35" spans="1:6">
      <c r="A35" s="97"/>
      <c r="B35" s="134"/>
      <c r="D35" s="99"/>
      <c r="E35" s="134"/>
      <c r="F35" s="49"/>
    </row>
    <row r="36" spans="1:6">
      <c r="A36" s="97"/>
      <c r="B36" s="134"/>
      <c r="D36" s="99"/>
      <c r="E36" s="134"/>
      <c r="F36" s="49"/>
    </row>
    <row r="37" spans="1:6">
      <c r="A37" s="97"/>
      <c r="B37" s="134"/>
      <c r="D37" s="99"/>
      <c r="E37" s="134"/>
      <c r="F37" s="49"/>
    </row>
    <row r="38" spans="1:6">
      <c r="A38" s="97"/>
      <c r="B38" s="134"/>
      <c r="D38" s="99"/>
      <c r="E38" s="134"/>
      <c r="F38" s="49"/>
    </row>
    <row r="39" spans="1:6">
      <c r="A39" s="97"/>
      <c r="B39" s="134"/>
      <c r="D39" s="99"/>
      <c r="E39" s="134"/>
      <c r="F39" s="49"/>
    </row>
    <row r="40" spans="1:6">
      <c r="A40" s="97"/>
      <c r="B40" s="134"/>
      <c r="D40" s="99"/>
      <c r="E40" s="134"/>
      <c r="F40" s="49"/>
    </row>
    <row r="41" spans="1:6">
      <c r="A41" s="97"/>
      <c r="B41" s="134"/>
      <c r="D41" s="99"/>
      <c r="E41" s="134"/>
      <c r="F41" s="49"/>
    </row>
    <row r="42" spans="1:6" ht="15.75" thickBot="1">
      <c r="A42" s="96" t="s">
        <v>8</v>
      </c>
      <c r="B42" s="74">
        <f>SUM(B35:B41)</f>
        <v>0</v>
      </c>
      <c r="C42" s="47" t="s">
        <v>209</v>
      </c>
      <c r="D42" s="107" t="s">
        <v>8</v>
      </c>
      <c r="E42" s="74">
        <f>SUM(E35:E41)</f>
        <v>0</v>
      </c>
      <c r="F42" s="50" t="s">
        <v>209</v>
      </c>
    </row>
    <row r="43" spans="1:6" ht="24.95" customHeight="1" thickBot="1"/>
    <row r="44" spans="1:6" ht="38.25" customHeight="1">
      <c r="A44" s="313" t="s">
        <v>273</v>
      </c>
      <c r="B44" s="314"/>
      <c r="C44" s="314"/>
      <c r="D44" s="315"/>
      <c r="E44" s="315"/>
      <c r="F44" s="316"/>
    </row>
    <row r="45" spans="1:6" ht="15.75">
      <c r="A45" s="330" t="s">
        <v>230</v>
      </c>
      <c r="B45" s="331"/>
      <c r="C45" s="112"/>
      <c r="D45" s="332" t="s">
        <v>237</v>
      </c>
      <c r="E45" s="332"/>
      <c r="F45" s="49"/>
    </row>
    <row r="46" spans="1:6" ht="18.75">
      <c r="A46" s="114" t="s">
        <v>93</v>
      </c>
      <c r="B46" s="115" t="s">
        <v>176</v>
      </c>
      <c r="C46" s="117"/>
      <c r="D46" s="116" t="s">
        <v>93</v>
      </c>
      <c r="E46" s="116" t="s">
        <v>94</v>
      </c>
      <c r="F46" s="49"/>
    </row>
    <row r="47" spans="1:6">
      <c r="A47" s="98"/>
      <c r="B47" s="134"/>
      <c r="D47" s="100"/>
      <c r="E47" s="134"/>
      <c r="F47" s="49"/>
    </row>
    <row r="48" spans="1:6">
      <c r="A48" s="98"/>
      <c r="B48" s="134"/>
      <c r="D48" s="100"/>
      <c r="E48" s="134"/>
      <c r="F48" s="49"/>
    </row>
    <row r="49" spans="1:6">
      <c r="A49" s="98"/>
      <c r="B49" s="134"/>
      <c r="D49" s="100"/>
      <c r="E49" s="134"/>
      <c r="F49" s="49"/>
    </row>
    <row r="50" spans="1:6">
      <c r="A50" s="98"/>
      <c r="B50" s="134"/>
      <c r="D50" s="100"/>
      <c r="E50" s="134"/>
      <c r="F50" s="49"/>
    </row>
    <row r="51" spans="1:6">
      <c r="A51" s="98"/>
      <c r="B51" s="134"/>
      <c r="D51" s="100"/>
      <c r="E51" s="134"/>
      <c r="F51" s="49"/>
    </row>
    <row r="52" spans="1:6" ht="15.75" thickBot="1">
      <c r="A52" s="96" t="s">
        <v>8</v>
      </c>
      <c r="B52" s="74">
        <f>SUM(B47:B51)</f>
        <v>0</v>
      </c>
      <c r="C52" s="47" t="s">
        <v>209</v>
      </c>
      <c r="D52" s="107" t="s">
        <v>8</v>
      </c>
      <c r="E52" s="74">
        <f>SUM(E47:E51)</f>
        <v>0</v>
      </c>
      <c r="F52" s="50" t="s">
        <v>209</v>
      </c>
    </row>
    <row r="53" spans="1:6" ht="24.95" customHeight="1" thickBot="1">
      <c r="A53" s="87"/>
      <c r="B53" s="88"/>
      <c r="D53" s="88"/>
      <c r="E53" s="88"/>
    </row>
    <row r="54" spans="1:6" ht="39.75" customHeight="1">
      <c r="A54" s="313" t="s">
        <v>274</v>
      </c>
      <c r="B54" s="314"/>
      <c r="C54" s="314"/>
      <c r="D54" s="315"/>
      <c r="E54" s="315"/>
      <c r="F54" s="316"/>
    </row>
    <row r="55" spans="1:6" ht="15.75">
      <c r="A55" s="330" t="s">
        <v>230</v>
      </c>
      <c r="B55" s="331"/>
      <c r="C55" s="112"/>
      <c r="D55" s="332" t="s">
        <v>237</v>
      </c>
      <c r="E55" s="332"/>
      <c r="F55" s="49"/>
    </row>
    <row r="56" spans="1:6">
      <c r="A56" s="114" t="s">
        <v>96</v>
      </c>
      <c r="B56" s="115" t="s">
        <v>177</v>
      </c>
      <c r="C56" s="102"/>
      <c r="D56" s="116" t="s">
        <v>96</v>
      </c>
      <c r="E56" s="118" t="s">
        <v>95</v>
      </c>
      <c r="F56" s="49"/>
    </row>
    <row r="57" spans="1:6">
      <c r="A57" s="98"/>
      <c r="B57" s="134"/>
      <c r="D57" s="100"/>
      <c r="E57" s="134"/>
      <c r="F57" s="49"/>
    </row>
    <row r="58" spans="1:6">
      <c r="A58" s="98"/>
      <c r="B58" s="134"/>
      <c r="D58" s="100"/>
      <c r="E58" s="134"/>
      <c r="F58" s="49"/>
    </row>
    <row r="59" spans="1:6">
      <c r="A59" s="98"/>
      <c r="B59" s="134"/>
      <c r="D59" s="100"/>
      <c r="E59" s="134"/>
      <c r="F59" s="49"/>
    </row>
    <row r="60" spans="1:6">
      <c r="A60" s="98"/>
      <c r="B60" s="134"/>
      <c r="D60" s="100"/>
      <c r="E60" s="134"/>
      <c r="F60" s="49"/>
    </row>
    <row r="61" spans="1:6">
      <c r="A61" s="98"/>
      <c r="B61" s="134"/>
      <c r="D61" s="100"/>
      <c r="E61" s="134"/>
      <c r="F61" s="49"/>
    </row>
    <row r="62" spans="1:6" ht="15.75" thickBot="1">
      <c r="A62" s="119" t="s">
        <v>8</v>
      </c>
      <c r="B62" s="74">
        <f>SUM(B57:B61)</f>
        <v>0</v>
      </c>
      <c r="C62" s="47" t="s">
        <v>209</v>
      </c>
      <c r="D62" s="120" t="s">
        <v>8</v>
      </c>
      <c r="E62" s="74">
        <f>SUM(E57:E61)</f>
        <v>0</v>
      </c>
      <c r="F62" s="50" t="s">
        <v>209</v>
      </c>
    </row>
    <row r="63" spans="1:6" ht="24.95" customHeight="1" thickBot="1"/>
    <row r="64" spans="1:6" ht="35.25" customHeight="1">
      <c r="A64" s="320" t="s">
        <v>275</v>
      </c>
      <c r="B64" s="318"/>
      <c r="C64" s="318"/>
      <c r="D64" s="321"/>
      <c r="E64" s="321"/>
      <c r="F64" s="322"/>
    </row>
    <row r="65" spans="1:6" ht="15.75">
      <c r="A65" s="330" t="s">
        <v>230</v>
      </c>
      <c r="B65" s="331"/>
      <c r="C65" s="112"/>
      <c r="D65" s="332" t="s">
        <v>237</v>
      </c>
      <c r="E65" s="332"/>
      <c r="F65" s="49"/>
    </row>
    <row r="66" spans="1:6">
      <c r="A66" s="114" t="s">
        <v>99</v>
      </c>
      <c r="B66" s="115" t="s">
        <v>98</v>
      </c>
      <c r="C66" s="102"/>
      <c r="D66" s="116" t="s">
        <v>99</v>
      </c>
      <c r="E66" s="116" t="s">
        <v>98</v>
      </c>
      <c r="F66" s="49"/>
    </row>
    <row r="67" spans="1:6">
      <c r="A67" s="123" t="s">
        <v>65</v>
      </c>
      <c r="B67" s="135"/>
      <c r="D67" s="131" t="s">
        <v>65</v>
      </c>
      <c r="E67" s="135"/>
      <c r="F67" s="49"/>
    </row>
    <row r="68" spans="1:6">
      <c r="A68" s="123" t="s">
        <v>97</v>
      </c>
      <c r="B68" s="135"/>
      <c r="D68" s="131" t="s">
        <v>97</v>
      </c>
      <c r="E68" s="135"/>
      <c r="F68" s="49"/>
    </row>
    <row r="69" spans="1:6">
      <c r="A69" s="123" t="s">
        <v>154</v>
      </c>
      <c r="B69" s="135"/>
      <c r="D69" s="131" t="s">
        <v>154</v>
      </c>
      <c r="E69" s="135"/>
      <c r="F69" s="49"/>
    </row>
    <row r="70" spans="1:6" ht="30">
      <c r="A70" s="124" t="s">
        <v>144</v>
      </c>
      <c r="B70" s="135"/>
      <c r="D70" s="132" t="s">
        <v>144</v>
      </c>
      <c r="E70" s="135"/>
      <c r="F70" s="49"/>
    </row>
    <row r="71" spans="1:6">
      <c r="A71" s="123"/>
      <c r="B71" s="135"/>
      <c r="D71" s="131"/>
      <c r="E71" s="135"/>
      <c r="F71" s="49"/>
    </row>
    <row r="72" spans="1:6" ht="15.75" thickBot="1">
      <c r="A72" s="119" t="s">
        <v>8</v>
      </c>
      <c r="B72" s="74">
        <f>SUM(B67:B71)</f>
        <v>0</v>
      </c>
      <c r="C72" s="47" t="s">
        <v>209</v>
      </c>
      <c r="D72" s="120" t="s">
        <v>8</v>
      </c>
      <c r="E72" s="74">
        <f>SUM(E67:E71)</f>
        <v>0</v>
      </c>
      <c r="F72" s="50" t="s">
        <v>209</v>
      </c>
    </row>
    <row r="73" spans="1:6" ht="24.95" customHeight="1" thickBot="1"/>
    <row r="74" spans="1:6" ht="35.25" customHeight="1">
      <c r="A74" s="313" t="s">
        <v>276</v>
      </c>
      <c r="B74" s="314"/>
      <c r="C74" s="314"/>
      <c r="D74" s="315"/>
      <c r="E74" s="315"/>
      <c r="F74" s="316"/>
    </row>
    <row r="75" spans="1:6" ht="15.75">
      <c r="A75" s="330" t="s">
        <v>230</v>
      </c>
      <c r="B75" s="331"/>
      <c r="C75" s="112"/>
      <c r="D75" s="332" t="s">
        <v>237</v>
      </c>
      <c r="E75" s="332"/>
      <c r="F75" s="49"/>
    </row>
    <row r="76" spans="1:6">
      <c r="A76" s="114" t="s">
        <v>116</v>
      </c>
      <c r="B76" s="115" t="s">
        <v>178</v>
      </c>
      <c r="C76" s="102"/>
      <c r="D76" s="116" t="s">
        <v>116</v>
      </c>
      <c r="E76" s="116" t="s">
        <v>179</v>
      </c>
      <c r="F76" s="49"/>
    </row>
    <row r="77" spans="1:6">
      <c r="A77" s="121" t="s">
        <v>174</v>
      </c>
      <c r="B77" s="135"/>
      <c r="D77" s="127" t="s">
        <v>174</v>
      </c>
      <c r="E77" s="134"/>
      <c r="F77" s="49"/>
    </row>
    <row r="78" spans="1:6" ht="30">
      <c r="A78" s="122" t="s">
        <v>180</v>
      </c>
      <c r="B78" s="135"/>
      <c r="D78" s="128" t="s">
        <v>180</v>
      </c>
      <c r="E78" s="134"/>
      <c r="F78" s="49"/>
    </row>
    <row r="79" spans="1:6" ht="30">
      <c r="A79" s="122" t="s">
        <v>189</v>
      </c>
      <c r="B79" s="135"/>
      <c r="D79" s="128" t="s">
        <v>189</v>
      </c>
      <c r="E79" s="134"/>
      <c r="F79" s="49"/>
    </row>
    <row r="80" spans="1:6">
      <c r="A80" s="121" t="s">
        <v>197</v>
      </c>
      <c r="B80" s="135"/>
      <c r="D80" s="127" t="s">
        <v>197</v>
      </c>
      <c r="E80" s="134"/>
      <c r="F80" s="49"/>
    </row>
    <row r="81" spans="1:6">
      <c r="A81" s="121" t="s">
        <v>198</v>
      </c>
      <c r="B81" s="135"/>
      <c r="D81" s="127" t="s">
        <v>199</v>
      </c>
      <c r="E81" s="134"/>
      <c r="F81" s="49"/>
    </row>
    <row r="82" spans="1:6">
      <c r="A82" s="125" t="s">
        <v>181</v>
      </c>
      <c r="B82" s="135"/>
      <c r="D82" s="129" t="s">
        <v>181</v>
      </c>
      <c r="E82" s="134"/>
      <c r="F82" s="49"/>
    </row>
    <row r="83" spans="1:6">
      <c r="A83" s="125" t="s">
        <v>181</v>
      </c>
      <c r="B83" s="135"/>
      <c r="D83" s="129" t="s">
        <v>181</v>
      </c>
      <c r="E83" s="134"/>
      <c r="F83" s="49"/>
    </row>
    <row r="84" spans="1:6" ht="15.75" thickBot="1">
      <c r="A84" s="126" t="s">
        <v>8</v>
      </c>
      <c r="B84" s="133">
        <f>SUM(B77:B83)</f>
        <v>0</v>
      </c>
      <c r="C84" s="47" t="s">
        <v>209</v>
      </c>
      <c r="D84" s="130" t="s">
        <v>8</v>
      </c>
      <c r="E84" s="74">
        <f>SUM(E77:E83)</f>
        <v>0</v>
      </c>
      <c r="F84" s="50" t="s">
        <v>209</v>
      </c>
    </row>
  </sheetData>
  <mergeCells count="22">
    <mergeCell ref="A75:B75"/>
    <mergeCell ref="D75:E75"/>
    <mergeCell ref="A21:B21"/>
    <mergeCell ref="D21:E21"/>
    <mergeCell ref="D33:E33"/>
    <mergeCell ref="A33:B33"/>
    <mergeCell ref="A45:B45"/>
    <mergeCell ref="D45:E45"/>
    <mergeCell ref="A55:B55"/>
    <mergeCell ref="A65:B65"/>
    <mergeCell ref="D55:E55"/>
    <mergeCell ref="D65:E65"/>
    <mergeCell ref="A1:F1"/>
    <mergeCell ref="A74:F74"/>
    <mergeCell ref="A3:F3"/>
    <mergeCell ref="A20:F20"/>
    <mergeCell ref="A32:F32"/>
    <mergeCell ref="A4:A10"/>
    <mergeCell ref="A12:A18"/>
    <mergeCell ref="A44:F44"/>
    <mergeCell ref="A54:F54"/>
    <mergeCell ref="A64:F64"/>
  </mergeCells>
  <dataValidations count="5">
    <dataValidation type="whole" allowBlank="1" showInputMessage="1" showErrorMessage="1" sqref="C5:C9 C13:D17" xr:uid="{00000000-0002-0000-0100-000000000000}">
      <formula1>0</formula1>
      <formula2>700</formula2>
    </dataValidation>
    <dataValidation type="whole" allowBlank="1" showInputMessage="1" showErrorMessage="1" sqref="D5:D9" xr:uid="{00000000-0002-0000-0100-000001000000}">
      <formula1>0</formula1>
      <formula2>500</formula2>
    </dataValidation>
    <dataValidation type="decimal" allowBlank="1" showInputMessage="1" showErrorMessage="1" sqref="B23:B29 B35:B41 B47:B51 B57:B61 B67:B71" xr:uid="{00000000-0002-0000-0100-000002000000}">
      <formula1>0</formula1>
      <formula2>100000</formula2>
    </dataValidation>
    <dataValidation type="textLength" allowBlank="1" showInputMessage="1" showErrorMessage="1" sqref="A67:A71 A23:A29 A35:A41 A47:A51 A57:A61 C23:C29" xr:uid="{00000000-0002-0000-0100-000003000000}">
      <formula1>0</formula1>
      <formula2>30</formula2>
    </dataValidation>
    <dataValidation type="decimal" allowBlank="1" showInputMessage="1" showErrorMessage="1" sqref="E47:E51 E35:E41 E57:E61 E67:E71 B77:B83 E23:E29 E77:E83" xr:uid="{00000000-0002-0000-0100-000004000000}">
      <formula1>0</formula1>
      <formula2>200000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59"/>
  <sheetViews>
    <sheetView showGridLines="0" topLeftCell="A48" zoomScaleNormal="100" zoomScalePageLayoutView="75" workbookViewId="0">
      <selection activeCell="J23" sqref="J23"/>
    </sheetView>
  </sheetViews>
  <sheetFormatPr defaultColWidth="8.85546875" defaultRowHeight="15"/>
  <cols>
    <col min="1" max="1" width="30" customWidth="1"/>
    <col min="2" max="2" width="14" customWidth="1"/>
    <col min="3" max="3" width="10.5703125" customWidth="1"/>
    <col min="4" max="4" width="11.42578125" customWidth="1"/>
    <col min="5" max="5" width="26" customWidth="1"/>
    <col min="6" max="6" width="15.140625" customWidth="1"/>
    <col min="7" max="7" width="12.85546875" customWidth="1"/>
    <col min="8" max="9" width="15.7109375" customWidth="1"/>
    <col min="10" max="13" width="14.7109375" customWidth="1"/>
    <col min="14" max="14" width="12.42578125" customWidth="1"/>
  </cols>
  <sheetData>
    <row r="1" spans="1:15" ht="31.5">
      <c r="A1" s="367" t="s">
        <v>100</v>
      </c>
      <c r="B1" s="368"/>
      <c r="C1" s="368"/>
      <c r="D1" s="368"/>
      <c r="E1" s="368"/>
      <c r="F1" s="368"/>
      <c r="G1" s="368"/>
      <c r="H1" s="369"/>
      <c r="I1" s="369"/>
      <c r="J1" s="369"/>
      <c r="K1" s="369"/>
      <c r="L1" s="369"/>
      <c r="M1" s="13"/>
      <c r="N1" s="13"/>
      <c r="O1" s="13"/>
    </row>
    <row r="2" spans="1:15">
      <c r="A2" s="178" t="s">
        <v>305</v>
      </c>
      <c r="B2" s="178"/>
      <c r="C2" s="178"/>
      <c r="D2" s="178"/>
      <c r="E2" s="178"/>
      <c r="F2" s="178"/>
      <c r="G2" s="178"/>
      <c r="H2" s="178"/>
      <c r="I2" s="35"/>
      <c r="J2" s="35"/>
      <c r="K2" s="35"/>
      <c r="L2" s="35"/>
      <c r="M2" s="13"/>
      <c r="N2" s="13"/>
      <c r="O2" s="13"/>
    </row>
    <row r="3" spans="1:15">
      <c r="A3" s="178" t="s">
        <v>306</v>
      </c>
      <c r="B3" s="178"/>
      <c r="C3" s="178"/>
      <c r="D3" s="178"/>
      <c r="E3" s="178"/>
      <c r="F3" s="178"/>
      <c r="G3" s="178"/>
      <c r="H3" s="178"/>
      <c r="I3" s="35"/>
      <c r="J3" s="35"/>
      <c r="K3" s="35"/>
      <c r="L3" s="35"/>
      <c r="M3" s="13"/>
      <c r="N3" s="13"/>
      <c r="O3" s="13"/>
    </row>
    <row r="4" spans="1:15">
      <c r="A4" s="178" t="s">
        <v>307</v>
      </c>
      <c r="B4" s="178"/>
      <c r="C4" s="178"/>
      <c r="D4" s="178"/>
      <c r="E4" s="178"/>
      <c r="F4" s="178"/>
      <c r="G4" s="178"/>
      <c r="H4" s="178"/>
      <c r="I4" s="35"/>
      <c r="J4" s="35"/>
      <c r="K4" s="35"/>
      <c r="L4" s="35"/>
      <c r="M4" s="13"/>
      <c r="N4" s="13"/>
      <c r="O4" s="13"/>
    </row>
    <row r="5" spans="1:15">
      <c r="A5" s="178" t="s">
        <v>308</v>
      </c>
      <c r="B5" s="178"/>
      <c r="C5" s="178"/>
      <c r="D5" s="178"/>
      <c r="E5" s="178"/>
      <c r="F5" s="178"/>
      <c r="G5" s="178"/>
      <c r="H5" s="178"/>
      <c r="I5" s="35"/>
      <c r="J5" s="35"/>
      <c r="K5" s="35"/>
      <c r="L5" s="35"/>
      <c r="M5" s="13"/>
      <c r="N5" s="13"/>
      <c r="O5" s="13"/>
    </row>
    <row r="6" spans="1:15">
      <c r="A6" s="178" t="s">
        <v>309</v>
      </c>
      <c r="B6" s="178"/>
      <c r="C6" s="178"/>
      <c r="D6" s="178"/>
      <c r="E6" s="178"/>
      <c r="F6" s="178"/>
      <c r="G6" s="178"/>
      <c r="H6" s="178"/>
      <c r="I6" s="35"/>
      <c r="J6" s="35"/>
      <c r="K6" s="35"/>
      <c r="L6" s="35"/>
      <c r="M6" s="13"/>
      <c r="N6" s="13"/>
      <c r="O6" s="13"/>
    </row>
    <row r="7" spans="1:15" ht="24.95" customHeight="1" thickBot="1">
      <c r="A7" s="35"/>
      <c r="B7" s="35"/>
      <c r="C7" s="35"/>
      <c r="D7" s="35"/>
      <c r="E7" s="35"/>
      <c r="F7" s="35"/>
      <c r="G7" s="35"/>
      <c r="H7" s="35"/>
      <c r="I7" s="35"/>
      <c r="J7" s="35"/>
      <c r="K7" s="35"/>
      <c r="L7" s="35"/>
      <c r="M7" s="13"/>
      <c r="N7" s="13"/>
      <c r="O7" s="13"/>
    </row>
    <row r="8" spans="1:15" ht="18.75">
      <c r="A8" s="343" t="s">
        <v>249</v>
      </c>
      <c r="B8" s="344"/>
      <c r="C8" s="344"/>
      <c r="D8" s="344"/>
      <c r="E8" s="344"/>
      <c r="F8" s="344"/>
      <c r="G8" s="344"/>
      <c r="H8" s="344"/>
      <c r="I8" s="344"/>
      <c r="J8" s="344"/>
      <c r="K8" s="345"/>
      <c r="L8" s="148"/>
      <c r="M8" s="13"/>
      <c r="N8" s="13"/>
      <c r="O8" s="13"/>
    </row>
    <row r="9" spans="1:15" s="1" customFormat="1" ht="32.25" customHeight="1">
      <c r="A9" s="160" t="s">
        <v>10</v>
      </c>
      <c r="B9" s="161" t="s">
        <v>145</v>
      </c>
      <c r="C9" s="161" t="s">
        <v>11</v>
      </c>
      <c r="D9" s="161" t="s">
        <v>12</v>
      </c>
      <c r="E9" s="161" t="s">
        <v>13</v>
      </c>
      <c r="F9" s="162" t="s">
        <v>15</v>
      </c>
      <c r="G9" s="161" t="s">
        <v>14</v>
      </c>
      <c r="H9" s="163" t="s">
        <v>102</v>
      </c>
      <c r="I9" s="162" t="s">
        <v>103</v>
      </c>
      <c r="J9" s="162" t="s">
        <v>104</v>
      </c>
      <c r="K9" s="147" t="s">
        <v>279</v>
      </c>
      <c r="M9" s="35"/>
      <c r="N9" s="35"/>
      <c r="O9" s="35"/>
    </row>
    <row r="10" spans="1:15">
      <c r="A10" s="141"/>
      <c r="B10" s="144"/>
      <c r="C10" s="142"/>
      <c r="D10" s="143"/>
      <c r="E10" s="144"/>
      <c r="F10" s="60"/>
      <c r="G10" s="60"/>
      <c r="H10" s="145"/>
      <c r="I10" s="145"/>
      <c r="J10" s="145"/>
      <c r="K10" s="68">
        <f t="shared" ref="K10:K19" si="0">SUM(H10:J10)</f>
        <v>0</v>
      </c>
      <c r="M10" s="13"/>
      <c r="N10" s="13"/>
      <c r="O10" s="13"/>
    </row>
    <row r="11" spans="1:15">
      <c r="A11" s="141"/>
      <c r="B11" s="144"/>
      <c r="C11" s="142"/>
      <c r="D11" s="143"/>
      <c r="E11" s="144"/>
      <c r="F11" s="60"/>
      <c r="G11" s="60"/>
      <c r="H11" s="145"/>
      <c r="I11" s="145"/>
      <c r="J11" s="145"/>
      <c r="K11" s="68">
        <f t="shared" si="0"/>
        <v>0</v>
      </c>
      <c r="M11" s="13"/>
      <c r="N11" s="13"/>
      <c r="O11" s="13"/>
    </row>
    <row r="12" spans="1:15">
      <c r="A12" s="141"/>
      <c r="B12" s="144"/>
      <c r="C12" s="142"/>
      <c r="D12" s="143"/>
      <c r="E12" s="144"/>
      <c r="F12" s="60"/>
      <c r="G12" s="60"/>
      <c r="H12" s="145"/>
      <c r="I12" s="145"/>
      <c r="J12" s="145"/>
      <c r="K12" s="68">
        <f t="shared" si="0"/>
        <v>0</v>
      </c>
      <c r="M12" s="13"/>
      <c r="N12" s="13"/>
      <c r="O12" s="13"/>
    </row>
    <row r="13" spans="1:15">
      <c r="A13" s="141"/>
      <c r="B13" s="144"/>
      <c r="C13" s="142"/>
      <c r="D13" s="143"/>
      <c r="E13" s="144"/>
      <c r="F13" s="60"/>
      <c r="G13" s="60"/>
      <c r="H13" s="145"/>
      <c r="I13" s="145"/>
      <c r="J13" s="145"/>
      <c r="K13" s="68">
        <f t="shared" si="0"/>
        <v>0</v>
      </c>
      <c r="M13" s="13"/>
      <c r="N13" s="13"/>
      <c r="O13" s="13"/>
    </row>
    <row r="14" spans="1:15">
      <c r="A14" s="141"/>
      <c r="B14" s="144"/>
      <c r="C14" s="142"/>
      <c r="D14" s="143"/>
      <c r="E14" s="144"/>
      <c r="F14" s="60"/>
      <c r="G14" s="60"/>
      <c r="H14" s="145"/>
      <c r="I14" s="145"/>
      <c r="J14" s="145"/>
      <c r="K14" s="68">
        <f t="shared" si="0"/>
        <v>0</v>
      </c>
      <c r="M14" s="13"/>
      <c r="N14" s="13"/>
      <c r="O14" s="13"/>
    </row>
    <row r="15" spans="1:15">
      <c r="A15" s="141"/>
      <c r="B15" s="144"/>
      <c r="C15" s="142"/>
      <c r="D15" s="143"/>
      <c r="E15" s="144"/>
      <c r="F15" s="60"/>
      <c r="G15" s="60"/>
      <c r="H15" s="145"/>
      <c r="I15" s="145"/>
      <c r="J15" s="145"/>
      <c r="K15" s="68">
        <f t="shared" si="0"/>
        <v>0</v>
      </c>
      <c r="M15" s="13"/>
      <c r="N15" s="13"/>
      <c r="O15" s="13"/>
    </row>
    <row r="16" spans="1:15">
      <c r="A16" s="141"/>
      <c r="B16" s="144"/>
      <c r="C16" s="142"/>
      <c r="D16" s="143"/>
      <c r="E16" s="144"/>
      <c r="F16" s="60"/>
      <c r="G16" s="60"/>
      <c r="H16" s="145"/>
      <c r="I16" s="145"/>
      <c r="J16" s="145"/>
      <c r="K16" s="68">
        <f t="shared" si="0"/>
        <v>0</v>
      </c>
      <c r="M16" s="13"/>
      <c r="N16" s="13"/>
      <c r="O16" s="13"/>
    </row>
    <row r="17" spans="1:15">
      <c r="A17" s="141"/>
      <c r="B17" s="144"/>
      <c r="C17" s="142"/>
      <c r="D17" s="143"/>
      <c r="E17" s="144"/>
      <c r="F17" s="60"/>
      <c r="G17" s="60"/>
      <c r="H17" s="145"/>
      <c r="I17" s="145"/>
      <c r="J17" s="145"/>
      <c r="K17" s="68">
        <f t="shared" si="0"/>
        <v>0</v>
      </c>
      <c r="M17" s="13"/>
      <c r="N17" s="13"/>
      <c r="O17" s="13"/>
    </row>
    <row r="18" spans="1:15">
      <c r="A18" s="141"/>
      <c r="B18" s="144"/>
      <c r="C18" s="142"/>
      <c r="D18" s="143"/>
      <c r="E18" s="144"/>
      <c r="F18" s="60"/>
      <c r="G18" s="60"/>
      <c r="H18" s="145"/>
      <c r="I18" s="145"/>
      <c r="J18" s="145"/>
      <c r="K18" s="68">
        <f t="shared" si="0"/>
        <v>0</v>
      </c>
      <c r="M18" s="13"/>
      <c r="N18" s="13"/>
      <c r="O18" s="13"/>
    </row>
    <row r="19" spans="1:15">
      <c r="A19" s="141"/>
      <c r="B19" s="144"/>
      <c r="C19" s="142"/>
      <c r="D19" s="143"/>
      <c r="E19" s="144"/>
      <c r="F19" s="60"/>
      <c r="G19" s="60"/>
      <c r="H19" s="145"/>
      <c r="I19" s="145"/>
      <c r="J19" s="145"/>
      <c r="K19" s="68">
        <f t="shared" si="0"/>
        <v>0</v>
      </c>
      <c r="M19" s="13"/>
      <c r="N19" s="13"/>
      <c r="O19" s="13"/>
    </row>
    <row r="20" spans="1:15" s="1" customFormat="1" ht="15.75" thickBot="1">
      <c r="A20" s="341" t="s">
        <v>278</v>
      </c>
      <c r="B20" s="342"/>
      <c r="C20" s="342"/>
      <c r="D20" s="342"/>
      <c r="E20" s="342"/>
      <c r="F20" s="342"/>
      <c r="G20" s="342"/>
      <c r="H20" s="74">
        <f>SUM(H10:H19)</f>
        <v>0</v>
      </c>
      <c r="I20" s="74">
        <f>SUM(I10:I19)</f>
        <v>0</v>
      </c>
      <c r="J20" s="74">
        <f>SUM(J10:J19)</f>
        <v>0</v>
      </c>
      <c r="K20" s="70">
        <f>SUM(K10:K19)</f>
        <v>0</v>
      </c>
      <c r="M20" s="35"/>
      <c r="N20" s="35"/>
      <c r="O20" s="35"/>
    </row>
    <row r="21" spans="1:15" ht="24.95" customHeight="1" thickBot="1">
      <c r="A21" s="13"/>
      <c r="B21" s="13"/>
      <c r="C21" s="13"/>
      <c r="D21" s="13"/>
      <c r="E21" s="13"/>
      <c r="F21" s="13"/>
      <c r="G21" s="13"/>
      <c r="H21" s="13"/>
      <c r="I21" s="13"/>
      <c r="J21" s="13"/>
      <c r="K21" s="13"/>
      <c r="L21" s="13"/>
      <c r="M21" s="13"/>
      <c r="N21" s="13"/>
      <c r="O21" s="13"/>
    </row>
    <row r="22" spans="1:15" ht="18.75">
      <c r="A22" s="370" t="s">
        <v>239</v>
      </c>
      <c r="B22" s="371"/>
      <c r="C22" s="371"/>
      <c r="D22" s="371"/>
      <c r="E22" s="371"/>
      <c r="F22" s="371"/>
      <c r="G22" s="371"/>
      <c r="H22" s="372"/>
      <c r="I22" s="151"/>
      <c r="J22" s="151"/>
      <c r="K22" s="151"/>
      <c r="L22" s="148"/>
      <c r="N22" s="13"/>
      <c r="O22" s="13"/>
    </row>
    <row r="23" spans="1:15" ht="34.5" customHeight="1">
      <c r="A23" s="158" t="s">
        <v>10</v>
      </c>
      <c r="B23" s="152" t="s">
        <v>145</v>
      </c>
      <c r="C23" s="152" t="s">
        <v>11</v>
      </c>
      <c r="D23" s="152" t="s">
        <v>12</v>
      </c>
      <c r="E23" s="152" t="s">
        <v>13</v>
      </c>
      <c r="F23" s="153" t="s">
        <v>15</v>
      </c>
      <c r="G23" s="153" t="s">
        <v>281</v>
      </c>
      <c r="H23" s="538" t="s">
        <v>280</v>
      </c>
      <c r="I23" s="154"/>
      <c r="N23" s="13"/>
      <c r="O23" s="13"/>
    </row>
    <row r="24" spans="1:15">
      <c r="A24" s="159" t="s">
        <v>79</v>
      </c>
      <c r="B24" s="60"/>
      <c r="C24" s="60"/>
      <c r="D24" s="60"/>
      <c r="E24" s="60"/>
      <c r="F24" s="60"/>
      <c r="G24" s="60"/>
      <c r="H24" s="2"/>
      <c r="N24" s="13"/>
      <c r="O24" s="13"/>
    </row>
    <row r="25" spans="1:15">
      <c r="A25" s="159" t="s">
        <v>80</v>
      </c>
      <c r="B25" s="60"/>
      <c r="C25" s="60"/>
      <c r="D25" s="60"/>
      <c r="E25" s="60"/>
      <c r="F25" s="60"/>
      <c r="G25" s="60"/>
      <c r="H25" s="2"/>
      <c r="N25" s="13"/>
      <c r="O25" s="13"/>
    </row>
    <row r="26" spans="1:15" s="1" customFormat="1">
      <c r="A26" s="346" t="s">
        <v>8</v>
      </c>
      <c r="B26" s="347"/>
      <c r="C26" s="347"/>
      <c r="D26" s="347"/>
      <c r="E26" s="347"/>
      <c r="F26" s="347"/>
      <c r="G26" s="72">
        <f>SUM(G24:G25)</f>
        <v>0</v>
      </c>
      <c r="H26" s="2" t="s">
        <v>227</v>
      </c>
      <c r="I26"/>
      <c r="N26" s="35"/>
      <c r="O26" s="35"/>
    </row>
    <row r="27" spans="1:15" ht="15.75" thickBot="1">
      <c r="A27" s="351" t="s">
        <v>282</v>
      </c>
      <c r="B27" s="352"/>
      <c r="C27" s="352"/>
      <c r="D27" s="352"/>
      <c r="E27" s="352"/>
      <c r="F27" s="352"/>
      <c r="G27" s="353"/>
      <c r="H27" s="6"/>
      <c r="N27" s="13"/>
      <c r="O27" s="13"/>
    </row>
    <row r="28" spans="1:15" ht="24.95" customHeight="1" thickBot="1">
      <c r="A28" s="13"/>
      <c r="B28" s="13"/>
      <c r="C28" s="13"/>
      <c r="D28" s="13"/>
      <c r="E28" s="13"/>
      <c r="F28" s="13"/>
      <c r="G28" s="13"/>
      <c r="H28" s="13"/>
      <c r="I28" s="13"/>
      <c r="J28" s="13"/>
      <c r="K28" s="13"/>
      <c r="L28" s="13"/>
      <c r="M28" s="13"/>
      <c r="N28" s="13"/>
      <c r="O28" s="13"/>
    </row>
    <row r="29" spans="1:15" ht="18.75">
      <c r="A29" s="348" t="s">
        <v>240</v>
      </c>
      <c r="B29" s="349"/>
      <c r="C29" s="349"/>
      <c r="D29" s="349"/>
      <c r="E29" s="349"/>
      <c r="F29" s="349"/>
      <c r="G29" s="349"/>
      <c r="H29" s="349"/>
      <c r="I29" s="349"/>
      <c r="J29" s="349"/>
      <c r="K29" s="349"/>
      <c r="L29" s="349"/>
      <c r="M29" s="349"/>
      <c r="N29" s="350"/>
      <c r="O29" s="13"/>
    </row>
    <row r="30" spans="1:15" s="1" customFormat="1" ht="75.75" customHeight="1">
      <c r="A30" s="158" t="s">
        <v>10</v>
      </c>
      <c r="B30" s="152" t="s">
        <v>145</v>
      </c>
      <c r="C30" s="152" t="s">
        <v>11</v>
      </c>
      <c r="D30" s="152" t="s">
        <v>12</v>
      </c>
      <c r="E30" s="153" t="s">
        <v>287</v>
      </c>
      <c r="F30" s="153" t="s">
        <v>15</v>
      </c>
      <c r="G30" s="153" t="s">
        <v>288</v>
      </c>
      <c r="H30" s="153" t="s">
        <v>291</v>
      </c>
      <c r="I30" s="153" t="s">
        <v>289</v>
      </c>
      <c r="J30" s="153" t="s">
        <v>290</v>
      </c>
      <c r="K30" s="153" t="s">
        <v>286</v>
      </c>
      <c r="L30" s="153" t="s">
        <v>234</v>
      </c>
      <c r="M30" s="153" t="s">
        <v>285</v>
      </c>
      <c r="N30" s="147" t="s">
        <v>284</v>
      </c>
      <c r="O30" s="35"/>
    </row>
    <row r="31" spans="1:15">
      <c r="A31" s="45" t="s">
        <v>79</v>
      </c>
      <c r="B31" s="60"/>
      <c r="C31" s="138"/>
      <c r="D31" s="60"/>
      <c r="E31" s="60"/>
      <c r="F31" s="60"/>
      <c r="G31" s="60"/>
      <c r="H31" s="60"/>
      <c r="I31" s="60"/>
      <c r="J31" s="60"/>
      <c r="K31" s="60"/>
      <c r="L31" s="60"/>
      <c r="M31" s="60"/>
      <c r="N31" s="68">
        <f>SUM(I31+K31+M31)</f>
        <v>0</v>
      </c>
      <c r="O31" s="13"/>
    </row>
    <row r="32" spans="1:15">
      <c r="A32" s="45" t="s">
        <v>80</v>
      </c>
      <c r="B32" s="60"/>
      <c r="C32" s="138"/>
      <c r="D32" s="60"/>
      <c r="E32" s="60"/>
      <c r="F32" s="60"/>
      <c r="G32" s="60"/>
      <c r="H32" s="60"/>
      <c r="I32" s="60"/>
      <c r="J32" s="60"/>
      <c r="K32" s="60"/>
      <c r="L32" s="60"/>
      <c r="M32" s="60"/>
      <c r="N32" s="68">
        <f t="shared" ref="N32:N33" si="1">SUM(I32+K32+M32)</f>
        <v>0</v>
      </c>
      <c r="O32" s="13"/>
    </row>
    <row r="33" spans="1:15" s="1" customFormat="1">
      <c r="A33" s="354" t="s">
        <v>278</v>
      </c>
      <c r="B33" s="355"/>
      <c r="C33" s="355"/>
      <c r="D33" s="355"/>
      <c r="E33" s="355"/>
      <c r="F33" s="355"/>
      <c r="G33" s="355"/>
      <c r="H33" s="355"/>
      <c r="I33" s="72">
        <f>SUM(I31:I32)</f>
        <v>0</v>
      </c>
      <c r="J33" s="146"/>
      <c r="K33" s="72">
        <f>SUM(K31:K32)</f>
        <v>0</v>
      </c>
      <c r="L33" s="146"/>
      <c r="M33" s="72">
        <f>SUM(M31:M32)</f>
        <v>0</v>
      </c>
      <c r="N33" s="164">
        <f t="shared" si="1"/>
        <v>0</v>
      </c>
      <c r="O33" s="35"/>
    </row>
    <row r="34" spans="1:15" s="1" customFormat="1" ht="44.25" customHeight="1" thickBot="1">
      <c r="A34" s="364" t="s">
        <v>292</v>
      </c>
      <c r="B34" s="365"/>
      <c r="C34" s="365"/>
      <c r="D34" s="365"/>
      <c r="E34" s="365"/>
      <c r="F34" s="365"/>
      <c r="G34" s="366"/>
      <c r="H34" s="335" t="s">
        <v>283</v>
      </c>
      <c r="I34" s="336"/>
      <c r="J34" s="165" t="s">
        <v>105</v>
      </c>
      <c r="K34" s="165" t="s">
        <v>105</v>
      </c>
      <c r="L34" s="166" t="s">
        <v>106</v>
      </c>
      <c r="M34" s="166" t="s">
        <v>106</v>
      </c>
      <c r="N34" s="167"/>
      <c r="O34" s="35"/>
    </row>
    <row r="35" spans="1:15" s="1" customFormat="1" ht="24.95" customHeight="1" thickBot="1">
      <c r="A35" s="35"/>
      <c r="B35" s="35"/>
      <c r="C35" s="35"/>
      <c r="D35" s="35"/>
      <c r="E35" s="35"/>
      <c r="F35" s="35"/>
      <c r="G35" s="35"/>
      <c r="H35" s="35"/>
      <c r="I35" s="35"/>
      <c r="J35" s="35"/>
      <c r="K35" s="35"/>
      <c r="L35" s="35"/>
      <c r="M35" s="35"/>
      <c r="N35" s="35"/>
      <c r="O35" s="35"/>
    </row>
    <row r="36" spans="1:15" ht="18.75">
      <c r="A36" s="356" t="s">
        <v>241</v>
      </c>
      <c r="B36" s="357"/>
      <c r="C36" s="357"/>
      <c r="D36" s="357"/>
      <c r="E36" s="357"/>
      <c r="F36" s="357"/>
      <c r="G36" s="357"/>
      <c r="H36" s="357"/>
      <c r="I36" s="357"/>
      <c r="J36" s="357"/>
      <c r="K36" s="357"/>
      <c r="L36" s="357"/>
      <c r="M36" s="357"/>
      <c r="N36" s="358"/>
      <c r="O36" s="13"/>
    </row>
    <row r="37" spans="1:15" s="1" customFormat="1" ht="78.75" customHeight="1">
      <c r="A37" s="158" t="s">
        <v>10</v>
      </c>
      <c r="B37" s="152" t="s">
        <v>145</v>
      </c>
      <c r="C37" s="152" t="s">
        <v>11</v>
      </c>
      <c r="D37" s="152" t="s">
        <v>12</v>
      </c>
      <c r="E37" s="153" t="s">
        <v>287</v>
      </c>
      <c r="F37" s="153" t="s">
        <v>15</v>
      </c>
      <c r="G37" s="153" t="s">
        <v>288</v>
      </c>
      <c r="H37" s="153" t="s">
        <v>291</v>
      </c>
      <c r="I37" s="153" t="s">
        <v>289</v>
      </c>
      <c r="J37" s="153" t="s">
        <v>290</v>
      </c>
      <c r="K37" s="153" t="s">
        <v>286</v>
      </c>
      <c r="L37" s="153" t="s">
        <v>234</v>
      </c>
      <c r="M37" s="153" t="s">
        <v>285</v>
      </c>
      <c r="N37" s="147" t="s">
        <v>214</v>
      </c>
      <c r="O37" s="35"/>
    </row>
    <row r="38" spans="1:15">
      <c r="A38" s="137"/>
      <c r="B38" s="60"/>
      <c r="C38" s="138"/>
      <c r="D38" s="60"/>
      <c r="E38" s="60"/>
      <c r="F38" s="60"/>
      <c r="G38" s="60"/>
      <c r="H38" s="60"/>
      <c r="I38" s="60"/>
      <c r="J38" s="60"/>
      <c r="K38" s="60"/>
      <c r="L38" s="60"/>
      <c r="M38" s="60"/>
      <c r="N38" s="177">
        <f>SUM(I38+K38+M38)</f>
        <v>0</v>
      </c>
      <c r="O38" s="13"/>
    </row>
    <row r="39" spans="1:15">
      <c r="A39" s="137"/>
      <c r="B39" s="60"/>
      <c r="C39" s="60"/>
      <c r="D39" s="60"/>
      <c r="E39" s="60"/>
      <c r="F39" s="60"/>
      <c r="G39" s="60"/>
      <c r="H39" s="60"/>
      <c r="I39" s="60"/>
      <c r="J39" s="60"/>
      <c r="K39" s="60"/>
      <c r="L39" s="60"/>
      <c r="M39" s="60"/>
      <c r="N39" s="68">
        <f t="shared" ref="N39:N45" si="2">SUM(I39+K39+M39)</f>
        <v>0</v>
      </c>
      <c r="O39" s="13"/>
    </row>
    <row r="40" spans="1:15">
      <c r="A40" s="137"/>
      <c r="B40" s="60"/>
      <c r="C40" s="60"/>
      <c r="D40" s="60"/>
      <c r="E40" s="60"/>
      <c r="F40" s="60"/>
      <c r="G40" s="60"/>
      <c r="H40" s="60"/>
      <c r="I40" s="60"/>
      <c r="J40" s="60"/>
      <c r="K40" s="60"/>
      <c r="L40" s="60"/>
      <c r="M40" s="60"/>
      <c r="N40" s="68">
        <f t="shared" si="2"/>
        <v>0</v>
      </c>
      <c r="O40" s="13"/>
    </row>
    <row r="41" spans="1:15">
      <c r="A41" s="137"/>
      <c r="B41" s="60"/>
      <c r="C41" s="60"/>
      <c r="D41" s="60"/>
      <c r="E41" s="60"/>
      <c r="F41" s="60"/>
      <c r="G41" s="60"/>
      <c r="H41" s="60"/>
      <c r="I41" s="60"/>
      <c r="J41" s="60"/>
      <c r="K41" s="60"/>
      <c r="L41" s="60"/>
      <c r="M41" s="60"/>
      <c r="N41" s="68">
        <f t="shared" si="2"/>
        <v>0</v>
      </c>
      <c r="O41" s="13"/>
    </row>
    <row r="42" spans="1:15">
      <c r="A42" s="137"/>
      <c r="B42" s="60"/>
      <c r="C42" s="60"/>
      <c r="D42" s="60"/>
      <c r="E42" s="60"/>
      <c r="F42" s="60"/>
      <c r="G42" s="60"/>
      <c r="H42" s="60"/>
      <c r="I42" s="60"/>
      <c r="J42" s="60"/>
      <c r="K42" s="60"/>
      <c r="L42" s="60"/>
      <c r="M42" s="60"/>
      <c r="N42" s="68">
        <f t="shared" si="2"/>
        <v>0</v>
      </c>
      <c r="O42" s="13"/>
    </row>
    <row r="43" spans="1:15">
      <c r="A43" s="137"/>
      <c r="B43" s="60"/>
      <c r="C43" s="60"/>
      <c r="D43" s="60"/>
      <c r="E43" s="60"/>
      <c r="F43" s="60"/>
      <c r="G43" s="60"/>
      <c r="H43" s="60"/>
      <c r="I43" s="60"/>
      <c r="J43" s="60"/>
      <c r="K43" s="60"/>
      <c r="L43" s="60"/>
      <c r="M43" s="60"/>
      <c r="N43" s="68">
        <f t="shared" si="2"/>
        <v>0</v>
      </c>
      <c r="O43" s="13"/>
    </row>
    <row r="44" spans="1:15">
      <c r="A44" s="137"/>
      <c r="B44" s="60"/>
      <c r="C44" s="60"/>
      <c r="D44" s="60"/>
      <c r="E44" s="60"/>
      <c r="F44" s="60"/>
      <c r="G44" s="60"/>
      <c r="H44" s="60"/>
      <c r="I44" s="60"/>
      <c r="J44" s="60"/>
      <c r="K44" s="60"/>
      <c r="L44" s="60"/>
      <c r="M44" s="60"/>
      <c r="N44" s="68">
        <f t="shared" si="2"/>
        <v>0</v>
      </c>
      <c r="O44" s="13"/>
    </row>
    <row r="45" spans="1:15">
      <c r="A45" s="137"/>
      <c r="B45" s="60"/>
      <c r="C45" s="60"/>
      <c r="D45" s="60"/>
      <c r="E45" s="60"/>
      <c r="F45" s="60"/>
      <c r="G45" s="60"/>
      <c r="H45" s="60"/>
      <c r="I45" s="60"/>
      <c r="J45" s="60"/>
      <c r="K45" s="60"/>
      <c r="L45" s="60"/>
      <c r="M45" s="60"/>
      <c r="N45" s="68">
        <f t="shared" si="2"/>
        <v>0</v>
      </c>
      <c r="O45" s="13"/>
    </row>
    <row r="46" spans="1:15" s="1" customFormat="1">
      <c r="A46" s="359" t="s">
        <v>278</v>
      </c>
      <c r="B46" s="360"/>
      <c r="C46" s="360"/>
      <c r="D46" s="360"/>
      <c r="E46" s="360"/>
      <c r="F46" s="360"/>
      <c r="G46" s="360"/>
      <c r="H46" s="360"/>
      <c r="I46" s="78">
        <f>SUM(I38:I45)</f>
        <v>0</v>
      </c>
      <c r="J46" s="146"/>
      <c r="K46" s="78">
        <f>SUM(K38:K45)</f>
        <v>0</v>
      </c>
      <c r="L46" s="175"/>
      <c r="M46" s="72">
        <f>SUM(M38:M45)</f>
        <v>0</v>
      </c>
      <c r="N46" s="164">
        <f>SUM(N38:N45)</f>
        <v>0</v>
      </c>
      <c r="O46" s="35"/>
    </row>
    <row r="47" spans="1:15" ht="58.5" customHeight="1" thickBot="1">
      <c r="A47" s="361" t="s">
        <v>292</v>
      </c>
      <c r="B47" s="362"/>
      <c r="C47" s="362"/>
      <c r="D47" s="362"/>
      <c r="E47" s="362"/>
      <c r="F47" s="362"/>
      <c r="G47" s="363"/>
      <c r="H47" s="335" t="s">
        <v>293</v>
      </c>
      <c r="I47" s="336"/>
      <c r="J47" s="172" t="s">
        <v>105</v>
      </c>
      <c r="K47" s="172" t="s">
        <v>105</v>
      </c>
      <c r="L47" s="173" t="s">
        <v>106</v>
      </c>
      <c r="M47" s="173" t="s">
        <v>106</v>
      </c>
      <c r="N47" s="174"/>
      <c r="O47" s="13"/>
    </row>
    <row r="48" spans="1:15" ht="299.25" customHeight="1" thickBot="1">
      <c r="A48" s="35"/>
      <c r="B48" s="35"/>
      <c r="C48" s="13"/>
      <c r="D48" s="13"/>
      <c r="E48" s="13"/>
      <c r="F48" s="13"/>
      <c r="G48" s="13"/>
      <c r="H48" s="44"/>
      <c r="I48" s="44"/>
      <c r="J48" s="13"/>
      <c r="K48" s="13"/>
      <c r="L48" s="13"/>
      <c r="M48" s="13"/>
      <c r="N48" s="13"/>
      <c r="O48" s="13"/>
    </row>
    <row r="49" spans="1:15" ht="45.75" thickBot="1">
      <c r="A49" s="337" t="s">
        <v>277</v>
      </c>
      <c r="B49" s="338"/>
      <c r="C49" s="170" t="s">
        <v>34</v>
      </c>
      <c r="D49" s="171" t="s">
        <v>228</v>
      </c>
      <c r="E49" s="13"/>
      <c r="F49" s="13"/>
      <c r="G49" s="13"/>
      <c r="H49" s="13"/>
      <c r="I49" s="13"/>
      <c r="J49" s="13"/>
      <c r="K49" s="13"/>
      <c r="L49" s="13"/>
      <c r="M49" s="13"/>
      <c r="N49" s="13"/>
      <c r="O49" s="13"/>
    </row>
    <row r="50" spans="1:15" ht="45.75" customHeight="1" thickBot="1">
      <c r="A50" s="333" t="s">
        <v>242</v>
      </c>
      <c r="B50" s="334"/>
      <c r="C50" s="168" t="s">
        <v>66</v>
      </c>
      <c r="D50" s="168" t="s">
        <v>66</v>
      </c>
      <c r="E50" s="13"/>
      <c r="F50" s="13"/>
      <c r="G50" s="13"/>
      <c r="H50" s="13"/>
      <c r="I50" s="13"/>
      <c r="J50" s="13"/>
      <c r="K50" s="13"/>
      <c r="L50" s="13"/>
      <c r="M50" s="13"/>
      <c r="N50" s="13"/>
      <c r="O50" s="13"/>
    </row>
    <row r="51" spans="1:15" ht="15.75" thickBot="1">
      <c r="A51" s="373" t="s">
        <v>155</v>
      </c>
      <c r="B51" s="373"/>
      <c r="C51" s="169">
        <f>G26</f>
        <v>0</v>
      </c>
      <c r="D51" s="169"/>
      <c r="E51" s="13"/>
      <c r="F51" s="13"/>
      <c r="G51" s="13"/>
      <c r="H51" s="13"/>
      <c r="I51" s="13"/>
      <c r="J51" s="13"/>
      <c r="K51" s="13"/>
      <c r="L51" s="13"/>
      <c r="M51" s="13"/>
      <c r="N51" s="13"/>
      <c r="O51" s="13"/>
    </row>
    <row r="52" spans="1:15" ht="15.75" thickBot="1">
      <c r="A52" s="373" t="s">
        <v>156</v>
      </c>
      <c r="B52" s="373"/>
      <c r="C52" s="169">
        <f>I33</f>
        <v>0</v>
      </c>
      <c r="D52" s="169"/>
      <c r="E52" s="13"/>
      <c r="F52" s="13"/>
      <c r="G52" s="13"/>
      <c r="H52" s="13"/>
      <c r="I52" s="13"/>
      <c r="J52" s="13"/>
      <c r="K52" s="13"/>
      <c r="L52" s="13"/>
      <c r="M52" s="13"/>
      <c r="N52" s="13"/>
      <c r="O52" s="13"/>
    </row>
    <row r="53" spans="1:15" ht="15.75" thickBot="1">
      <c r="A53" s="373" t="s">
        <v>157</v>
      </c>
      <c r="B53" s="373"/>
      <c r="C53" s="169">
        <f>K33</f>
        <v>0</v>
      </c>
      <c r="D53" s="169"/>
      <c r="E53" s="13"/>
      <c r="F53" s="13"/>
      <c r="G53" s="13"/>
      <c r="H53" s="13"/>
      <c r="I53" s="13"/>
      <c r="J53" s="13"/>
      <c r="K53" s="13"/>
      <c r="L53" s="13"/>
      <c r="M53" s="13"/>
      <c r="N53" s="13"/>
      <c r="O53" s="13"/>
    </row>
    <row r="54" spans="1:15" ht="15.75" thickBot="1">
      <c r="A54" s="373" t="s">
        <v>158</v>
      </c>
      <c r="B54" s="373"/>
      <c r="C54" s="169">
        <f>M33</f>
        <v>0</v>
      </c>
      <c r="D54" s="169"/>
      <c r="E54" s="13"/>
      <c r="F54" s="13"/>
      <c r="G54" s="13"/>
      <c r="H54" s="13"/>
      <c r="I54" s="13"/>
      <c r="J54" s="13"/>
      <c r="K54" s="13"/>
      <c r="L54" s="13"/>
      <c r="M54" s="13"/>
      <c r="N54" s="13"/>
      <c r="O54" s="13"/>
    </row>
    <row r="55" spans="1:15" ht="15.75" thickBot="1">
      <c r="A55" s="339" t="s">
        <v>172</v>
      </c>
      <c r="B55" s="340"/>
      <c r="C55" s="169">
        <f>I46</f>
        <v>0</v>
      </c>
      <c r="D55" s="169"/>
      <c r="E55" s="13"/>
      <c r="F55" s="13"/>
      <c r="G55" s="13"/>
      <c r="H55" s="13"/>
      <c r="I55" s="13"/>
      <c r="J55" s="13"/>
      <c r="K55" s="13"/>
      <c r="L55" s="13"/>
      <c r="M55" s="13"/>
      <c r="N55" s="13"/>
      <c r="O55" s="13"/>
    </row>
    <row r="56" spans="1:15" ht="15.75" thickBot="1">
      <c r="A56" s="373" t="s">
        <v>159</v>
      </c>
      <c r="B56" s="373"/>
      <c r="C56" s="169">
        <f>K46</f>
        <v>0</v>
      </c>
      <c r="D56" s="169"/>
      <c r="E56" s="13"/>
      <c r="F56" s="13"/>
      <c r="G56" s="13"/>
      <c r="H56" s="13"/>
      <c r="I56" s="13"/>
      <c r="J56" s="13"/>
      <c r="K56" s="13"/>
      <c r="L56" s="13"/>
      <c r="M56" s="13"/>
      <c r="N56" s="13"/>
      <c r="O56" s="13"/>
    </row>
    <row r="57" spans="1:15" ht="15.75" thickBot="1">
      <c r="A57" s="373" t="s">
        <v>160</v>
      </c>
      <c r="B57" s="373"/>
      <c r="C57" s="169">
        <f>M46</f>
        <v>0</v>
      </c>
      <c r="D57" s="169"/>
      <c r="E57" s="13"/>
      <c r="F57" s="13"/>
      <c r="G57" s="13"/>
      <c r="H57" s="13"/>
      <c r="I57" s="13"/>
      <c r="J57" s="13"/>
      <c r="K57" s="13"/>
      <c r="L57" s="13"/>
      <c r="M57" s="13"/>
      <c r="N57" s="13"/>
      <c r="O57" s="13"/>
    </row>
    <row r="58" spans="1:15" ht="15.75" thickBot="1">
      <c r="A58" s="374" t="s">
        <v>8</v>
      </c>
      <c r="B58" s="374"/>
      <c r="C58" s="73">
        <f>SUM(C51:C57)</f>
        <v>0</v>
      </c>
      <c r="D58" s="73">
        <f>SUM(D51:D57)</f>
        <v>0</v>
      </c>
      <c r="E58" s="13"/>
      <c r="F58" s="13"/>
      <c r="G58" s="13"/>
      <c r="H58" s="13"/>
      <c r="I58" s="13"/>
      <c r="J58" s="13"/>
      <c r="K58" s="13"/>
      <c r="L58" s="13"/>
      <c r="M58" s="13"/>
      <c r="N58" s="13"/>
      <c r="O58" s="13"/>
    </row>
    <row r="59" spans="1:15">
      <c r="A59" s="13"/>
      <c r="B59" s="13"/>
      <c r="C59" s="13"/>
      <c r="D59" s="13"/>
      <c r="E59" s="13"/>
      <c r="F59" s="13"/>
      <c r="G59" s="13"/>
      <c r="H59" s="13"/>
      <c r="I59" s="13"/>
      <c r="J59" s="13"/>
      <c r="K59" s="13"/>
      <c r="L59" s="13"/>
      <c r="M59" s="13"/>
      <c r="N59" s="13"/>
      <c r="O59" s="13"/>
    </row>
  </sheetData>
  <mergeCells count="24">
    <mergeCell ref="A1:L1"/>
    <mergeCell ref="A22:H22"/>
    <mergeCell ref="A56:B56"/>
    <mergeCell ref="A57:B57"/>
    <mergeCell ref="A58:B58"/>
    <mergeCell ref="A51:B51"/>
    <mergeCell ref="A52:B52"/>
    <mergeCell ref="A53:B53"/>
    <mergeCell ref="A54:B54"/>
    <mergeCell ref="A33:H33"/>
    <mergeCell ref="A36:N36"/>
    <mergeCell ref="A46:H46"/>
    <mergeCell ref="A47:G47"/>
    <mergeCell ref="A34:G34"/>
    <mergeCell ref="A20:G20"/>
    <mergeCell ref="A8:K8"/>
    <mergeCell ref="A26:F26"/>
    <mergeCell ref="A29:N29"/>
    <mergeCell ref="A27:G27"/>
    <mergeCell ref="A50:B50"/>
    <mergeCell ref="H47:I47"/>
    <mergeCell ref="H34:I34"/>
    <mergeCell ref="A49:B49"/>
    <mergeCell ref="A55:B55"/>
  </mergeCells>
  <dataValidations xWindow="546" yWindow="591" count="12">
    <dataValidation type="decimal" allowBlank="1" showInputMessage="1" showErrorMessage="1" sqref="F10:J19 F24:G25 F31:M32 F38:M45" xr:uid="{00000000-0002-0000-0200-000000000000}">
      <formula1>0</formula1>
      <formula2>200000</formula2>
    </dataValidation>
    <dataValidation type="whole" allowBlank="1" showInputMessage="1" showErrorMessage="1" sqref="B24:B25" xr:uid="{00000000-0002-0000-0200-000001000000}">
      <formula1>0</formula1>
      <formula2>100</formula2>
    </dataValidation>
    <dataValidation type="date" allowBlank="1" showInputMessage="1" showErrorMessage="1" promptTitle="Date restriction" prompt="Between 01/09/23 - 31/08/24" sqref="C38:D45" xr:uid="{00000000-0002-0000-0200-000002000000}">
      <formula1>45170</formula1>
      <formula2>45535</formula2>
    </dataValidation>
    <dataValidation type="textLength" allowBlank="1" showInputMessage="1" showErrorMessage="1" sqref="E24:E25 E31:E32 A38:A45 E38:E45 A10:A19 E10:E19" xr:uid="{00000000-0002-0000-0200-000003000000}">
      <formula1>0</formula1>
      <formula2>30</formula2>
    </dataValidation>
    <dataValidation type="decimal" allowBlank="1" showInputMessage="1" showErrorMessage="1" sqref="B31:B32" xr:uid="{00000000-0002-0000-0200-000004000000}">
      <formula1>0</formula1>
      <formula2>100</formula2>
    </dataValidation>
    <dataValidation type="whole" allowBlank="1" showInputMessage="1" showErrorMessage="1" sqref="B38:B45" xr:uid="{00000000-0002-0000-0200-000005000000}">
      <formula1>0</formula1>
      <formula2>300</formula2>
    </dataValidation>
    <dataValidation type="whole" allowBlank="1" showInputMessage="1" showErrorMessage="1" sqref="B10:B19" xr:uid="{00000000-0002-0000-0200-000006000000}">
      <formula1>0</formula1>
      <formula2>200</formula2>
    </dataValidation>
    <dataValidation allowBlank="1" showInputMessage="1" showErrorMessage="1" promptTitle="Automatic Calculation" prompt="Do not enter data" sqref="C51:C58" xr:uid="{00000000-0002-0000-0200-000007000000}"/>
    <dataValidation type="date" allowBlank="1" showInputMessage="1" showErrorMessage="1" promptTitle="Date Restriction" prompt="1/9/23 to 31/8/24" sqref="C31:D32" xr:uid="{00000000-0002-0000-0200-00000A000000}">
      <formula1>45170</formula1>
      <formula2>45535</formula2>
    </dataValidation>
    <dataValidation type="date" allowBlank="1" showInputMessage="1" showErrorMessage="1" promptTitle="Date restriction " prompt="Between 01/09/23 - 31/08/24" sqref="C24:D25" xr:uid="{00000000-0002-0000-0200-00000B000000}">
      <formula1>45170</formula1>
      <formula2>45535</formula2>
    </dataValidation>
    <dataValidation type="date" allowBlank="1" showInputMessage="1" showErrorMessage="1" promptTitle="date between" prompt="1/9/22 to 31/8/23" sqref="C10:C19" xr:uid="{00000000-0002-0000-0200-00000C000000}">
      <formula1>44805</formula1>
      <formula2>45169</formula2>
    </dataValidation>
    <dataValidation type="date" allowBlank="1" showInputMessage="1" showErrorMessage="1" promptTitle="Date between" prompt="1/9/22 to 31/8/23" sqref="D10:D19" xr:uid="{00000000-0002-0000-0200-00000D000000}">
      <formula1>44805</formula1>
      <formula2>45169</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56"/>
  <sheetViews>
    <sheetView topLeftCell="A12" zoomScaleNormal="100" zoomScalePageLayoutView="90" workbookViewId="0">
      <selection activeCell="J36" sqref="J36"/>
    </sheetView>
  </sheetViews>
  <sheetFormatPr defaultColWidth="8.85546875" defaultRowHeight="15"/>
  <cols>
    <col min="1" max="1" width="25.7109375" style="13" customWidth="1"/>
    <col min="2" max="2" width="20.7109375" style="13" customWidth="1"/>
    <col min="3" max="3" width="10.7109375" style="13" customWidth="1"/>
    <col min="4" max="4" width="19.7109375" style="13" customWidth="1"/>
    <col min="5" max="5" width="4.28515625" style="13" customWidth="1"/>
    <col min="6" max="6" width="25.7109375" style="13" customWidth="1"/>
    <col min="7" max="7" width="20.7109375" style="13" customWidth="1"/>
    <col min="8" max="8" width="10.7109375" style="13" customWidth="1"/>
    <col min="9" max="9" width="19.7109375" style="13" customWidth="1"/>
    <col min="10" max="10" width="16" style="13" customWidth="1"/>
    <col min="11" max="16384" width="8.85546875" style="13"/>
  </cols>
  <sheetData>
    <row r="1" spans="1:10" ht="31.5">
      <c r="A1" s="310" t="s">
        <v>61</v>
      </c>
      <c r="B1" s="310"/>
      <c r="C1" s="310"/>
      <c r="D1" s="310"/>
      <c r="E1" s="310"/>
      <c r="F1" s="310"/>
      <c r="G1" s="310"/>
      <c r="H1" s="310"/>
      <c r="I1" s="310"/>
      <c r="J1" s="310"/>
    </row>
    <row r="2" spans="1:10" ht="32.25" thickBot="1">
      <c r="A2" s="179"/>
      <c r="B2" s="179"/>
      <c r="C2" s="179"/>
      <c r="D2" s="179"/>
      <c r="E2" s="179"/>
      <c r="F2" s="179"/>
      <c r="G2" s="179"/>
      <c r="H2" s="179"/>
      <c r="I2" s="179"/>
      <c r="J2" s="179"/>
    </row>
    <row r="3" spans="1:10" ht="81" customHeight="1">
      <c r="A3" s="375" t="s">
        <v>298</v>
      </c>
      <c r="B3" s="376"/>
      <c r="C3" s="376"/>
      <c r="D3" s="376"/>
      <c r="E3" s="376"/>
      <c r="F3" s="376"/>
      <c r="G3" s="376"/>
      <c r="H3" s="376"/>
      <c r="I3" s="376"/>
      <c r="J3" s="377"/>
    </row>
    <row r="4" spans="1:10" ht="40.5" customHeight="1">
      <c r="A4" s="390" t="s">
        <v>230</v>
      </c>
      <c r="B4" s="391"/>
      <c r="C4" s="391"/>
      <c r="D4" s="391"/>
      <c r="F4" s="378" t="s">
        <v>296</v>
      </c>
      <c r="G4" s="379"/>
      <c r="H4" s="379"/>
      <c r="I4" s="379"/>
      <c r="J4" s="380"/>
    </row>
    <row r="5" spans="1:10" ht="30">
      <c r="A5" s="160" t="s">
        <v>182</v>
      </c>
      <c r="B5" s="161" t="s">
        <v>82</v>
      </c>
      <c r="C5" s="161" t="s">
        <v>83</v>
      </c>
      <c r="D5" s="162" t="s">
        <v>107</v>
      </c>
      <c r="F5" s="152" t="s">
        <v>81</v>
      </c>
      <c r="G5" s="152" t="s">
        <v>82</v>
      </c>
      <c r="H5" s="152" t="s">
        <v>83</v>
      </c>
      <c r="I5" s="153" t="s">
        <v>107</v>
      </c>
      <c r="J5" s="180" t="s">
        <v>84</v>
      </c>
    </row>
    <row r="6" spans="1:10" ht="15.95" customHeight="1">
      <c r="A6" s="141"/>
      <c r="B6" s="144"/>
      <c r="C6" s="144"/>
      <c r="D6" s="144"/>
      <c r="F6" s="144"/>
      <c r="G6" s="144"/>
      <c r="H6" s="144"/>
      <c r="I6" s="144"/>
      <c r="J6" s="182"/>
    </row>
    <row r="7" spans="1:10">
      <c r="A7" s="141"/>
      <c r="B7" s="144"/>
      <c r="C7" s="144"/>
      <c r="D7" s="144"/>
      <c r="F7" s="144"/>
      <c r="G7" s="144"/>
      <c r="H7" s="144"/>
      <c r="I7" s="144"/>
      <c r="J7" s="182"/>
    </row>
    <row r="8" spans="1:10">
      <c r="A8" s="141"/>
      <c r="B8" s="144"/>
      <c r="C8" s="144"/>
      <c r="D8" s="144"/>
      <c r="F8" s="144"/>
      <c r="G8" s="144"/>
      <c r="H8" s="144"/>
      <c r="I8" s="144"/>
      <c r="J8" s="182"/>
    </row>
    <row r="9" spans="1:10">
      <c r="A9" s="141"/>
      <c r="B9" s="144"/>
      <c r="C9" s="144"/>
      <c r="D9" s="144"/>
      <c r="F9" s="144"/>
      <c r="G9" s="144"/>
      <c r="H9" s="144"/>
      <c r="I9" s="144"/>
      <c r="J9" s="182"/>
    </row>
    <row r="10" spans="1:10">
      <c r="A10" s="141"/>
      <c r="B10" s="144"/>
      <c r="C10" s="144"/>
      <c r="D10" s="144"/>
      <c r="F10" s="144"/>
      <c r="G10" s="144"/>
      <c r="H10" s="144"/>
      <c r="I10" s="144"/>
      <c r="J10" s="182"/>
    </row>
    <row r="11" spans="1:10">
      <c r="A11" s="141"/>
      <c r="B11" s="144"/>
      <c r="C11" s="144"/>
      <c r="D11" s="144"/>
      <c r="F11" s="144"/>
      <c r="G11" s="144"/>
      <c r="H11" s="144"/>
      <c r="I11" s="144"/>
      <c r="J11" s="182"/>
    </row>
    <row r="12" spans="1:10">
      <c r="A12" s="141"/>
      <c r="B12" s="144"/>
      <c r="C12" s="144"/>
      <c r="D12" s="144"/>
      <c r="F12" s="144"/>
      <c r="G12" s="144"/>
      <c r="H12" s="144"/>
      <c r="I12" s="144"/>
      <c r="J12" s="182"/>
    </row>
    <row r="13" spans="1:10">
      <c r="A13" s="141"/>
      <c r="B13" s="144"/>
      <c r="C13" s="144"/>
      <c r="D13" s="144"/>
      <c r="F13" s="144"/>
      <c r="G13" s="144"/>
      <c r="H13" s="144"/>
      <c r="I13" s="144"/>
      <c r="J13" s="182"/>
    </row>
    <row r="14" spans="1:10">
      <c r="A14" s="141"/>
      <c r="B14" s="144"/>
      <c r="C14" s="144"/>
      <c r="D14" s="144"/>
      <c r="F14" s="144"/>
      <c r="G14" s="144"/>
      <c r="H14" s="144"/>
      <c r="I14" s="144"/>
      <c r="J14" s="182"/>
    </row>
    <row r="15" spans="1:10">
      <c r="A15" s="141"/>
      <c r="B15" s="144"/>
      <c r="C15" s="144"/>
      <c r="D15" s="144"/>
      <c r="F15" s="144"/>
      <c r="G15" s="144"/>
      <c r="H15" s="144"/>
      <c r="I15" s="144"/>
      <c r="J15" s="182"/>
    </row>
    <row r="16" spans="1:10">
      <c r="A16" s="141"/>
      <c r="B16" s="144"/>
      <c r="C16" s="144"/>
      <c r="D16" s="144"/>
      <c r="F16" s="144"/>
      <c r="G16" s="144"/>
      <c r="H16" s="144"/>
      <c r="I16" s="144"/>
      <c r="J16" s="182"/>
    </row>
    <row r="17" spans="1:10">
      <c r="A17" s="141"/>
      <c r="B17" s="144"/>
      <c r="C17" s="144"/>
      <c r="D17" s="144"/>
      <c r="F17" s="144"/>
      <c r="G17" s="144"/>
      <c r="H17" s="144"/>
      <c r="I17" s="144"/>
      <c r="J17" s="182"/>
    </row>
    <row r="18" spans="1:10">
      <c r="A18" s="141"/>
      <c r="B18" s="144"/>
      <c r="C18" s="144"/>
      <c r="D18" s="144"/>
      <c r="F18" s="144"/>
      <c r="G18" s="144"/>
      <c r="H18" s="144"/>
      <c r="I18" s="144"/>
      <c r="J18" s="182"/>
    </row>
    <row r="19" spans="1:10">
      <c r="A19" s="141"/>
      <c r="B19" s="144"/>
      <c r="C19" s="144"/>
      <c r="D19" s="144"/>
      <c r="F19" s="144"/>
      <c r="G19" s="144"/>
      <c r="H19" s="144"/>
      <c r="I19" s="144"/>
      <c r="J19" s="182"/>
    </row>
    <row r="20" spans="1:10">
      <c r="A20" s="141"/>
      <c r="B20" s="144"/>
      <c r="C20" s="144"/>
      <c r="D20" s="144"/>
      <c r="F20" s="144"/>
      <c r="G20" s="144"/>
      <c r="H20" s="144"/>
      <c r="I20" s="144"/>
      <c r="J20" s="182"/>
    </row>
    <row r="21" spans="1:10">
      <c r="A21" s="141"/>
      <c r="B21" s="144"/>
      <c r="C21" s="144"/>
      <c r="D21" s="144"/>
      <c r="F21" s="144"/>
      <c r="G21" s="144"/>
      <c r="H21" s="144"/>
      <c r="I21" s="144"/>
      <c r="J21" s="182"/>
    </row>
    <row r="22" spans="1:10">
      <c r="A22" s="141"/>
      <c r="B22" s="144"/>
      <c r="C22" s="144"/>
      <c r="D22" s="144"/>
      <c r="F22" s="144"/>
      <c r="G22" s="144"/>
      <c r="H22" s="144"/>
      <c r="I22" s="144"/>
      <c r="J22" s="182"/>
    </row>
    <row r="23" spans="1:10">
      <c r="A23" s="141"/>
      <c r="B23" s="144"/>
      <c r="C23" s="144"/>
      <c r="D23" s="144"/>
      <c r="F23" s="144"/>
      <c r="G23" s="144"/>
      <c r="H23" s="144"/>
      <c r="I23" s="144"/>
      <c r="J23" s="182"/>
    </row>
    <row r="24" spans="1:10">
      <c r="A24" s="141"/>
      <c r="B24" s="144"/>
      <c r="C24" s="144"/>
      <c r="D24" s="144"/>
      <c r="F24" s="144"/>
      <c r="G24" s="144"/>
      <c r="H24" s="144"/>
      <c r="I24" s="144"/>
      <c r="J24" s="182"/>
    </row>
    <row r="25" spans="1:10">
      <c r="A25" s="141"/>
      <c r="B25" s="144"/>
      <c r="C25" s="144"/>
      <c r="D25" s="144"/>
      <c r="F25" s="144"/>
      <c r="G25" s="144"/>
      <c r="H25" s="144"/>
      <c r="I25" s="144"/>
      <c r="J25" s="182"/>
    </row>
    <row r="26" spans="1:10">
      <c r="A26" s="141"/>
      <c r="B26" s="144"/>
      <c r="C26" s="144"/>
      <c r="D26" s="144"/>
      <c r="F26" s="144"/>
      <c r="G26" s="144"/>
      <c r="H26" s="144"/>
      <c r="I26" s="144"/>
      <c r="J26" s="182"/>
    </row>
    <row r="27" spans="1:10">
      <c r="A27" s="141"/>
      <c r="B27" s="144"/>
      <c r="C27" s="144"/>
      <c r="D27" s="144"/>
      <c r="F27" s="144"/>
      <c r="G27" s="144"/>
      <c r="H27" s="144"/>
      <c r="I27" s="144"/>
      <c r="J27" s="182"/>
    </row>
    <row r="28" spans="1:10">
      <c r="A28" s="141"/>
      <c r="B28" s="144"/>
      <c r="C28" s="144"/>
      <c r="D28" s="144"/>
      <c r="F28" s="144"/>
      <c r="G28" s="144"/>
      <c r="H28" s="144"/>
      <c r="I28" s="144"/>
      <c r="J28" s="182"/>
    </row>
    <row r="29" spans="1:10">
      <c r="A29" s="141"/>
      <c r="B29" s="144"/>
      <c r="C29" s="144"/>
      <c r="D29" s="144"/>
      <c r="F29" s="144"/>
      <c r="G29" s="144"/>
      <c r="H29" s="144"/>
      <c r="I29" s="144"/>
      <c r="J29" s="182"/>
    </row>
    <row r="30" spans="1:10">
      <c r="A30" s="141"/>
      <c r="B30" s="144"/>
      <c r="C30" s="144"/>
      <c r="D30" s="144"/>
      <c r="F30" s="144"/>
      <c r="G30" s="144"/>
      <c r="H30" s="144"/>
      <c r="I30" s="144"/>
      <c r="J30" s="182"/>
    </row>
    <row r="31" spans="1:10">
      <c r="A31" s="141"/>
      <c r="B31" s="144"/>
      <c r="C31" s="144"/>
      <c r="D31" s="144"/>
      <c r="F31" s="144"/>
      <c r="G31" s="144"/>
      <c r="H31" s="144"/>
      <c r="I31" s="144"/>
      <c r="J31" s="182"/>
    </row>
    <row r="32" spans="1:10" ht="15.75" thickBot="1">
      <c r="A32" s="392" t="s">
        <v>8</v>
      </c>
      <c r="B32" s="393"/>
      <c r="C32" s="393"/>
      <c r="D32" s="74">
        <f>SUM(D6:D31)</f>
        <v>0</v>
      </c>
      <c r="E32" s="36"/>
      <c r="F32" s="394" t="s">
        <v>8</v>
      </c>
      <c r="G32" s="394"/>
      <c r="H32" s="394"/>
      <c r="I32" s="74">
        <f>SUM(I6:I31)</f>
        <v>0</v>
      </c>
      <c r="J32" s="184"/>
    </row>
    <row r="33" spans="1:10" ht="24.95" customHeight="1" thickBot="1"/>
    <row r="34" spans="1:10" ht="66" customHeight="1">
      <c r="A34" s="381" t="s">
        <v>294</v>
      </c>
      <c r="B34" s="382"/>
      <c r="C34" s="382"/>
      <c r="D34" s="382"/>
      <c r="E34" s="382"/>
      <c r="F34" s="382"/>
      <c r="G34" s="382"/>
      <c r="H34" s="382"/>
      <c r="I34" s="382"/>
      <c r="J34" s="383"/>
    </row>
    <row r="35" spans="1:10" ht="57" customHeight="1">
      <c r="A35" s="390" t="s">
        <v>230</v>
      </c>
      <c r="B35" s="391"/>
      <c r="C35" s="391"/>
      <c r="D35" s="391"/>
      <c r="E35" s="386"/>
      <c r="F35" s="384" t="s">
        <v>297</v>
      </c>
      <c r="G35" s="384"/>
      <c r="H35" s="384"/>
      <c r="I35" s="384"/>
      <c r="J35" s="385"/>
    </row>
    <row r="36" spans="1:10" ht="50.1" customHeight="1">
      <c r="A36" s="160" t="s">
        <v>295</v>
      </c>
      <c r="B36" s="162" t="s">
        <v>109</v>
      </c>
      <c r="C36" s="161" t="s">
        <v>161</v>
      </c>
      <c r="D36" s="162" t="s">
        <v>107</v>
      </c>
      <c r="E36" s="387"/>
      <c r="F36" s="153" t="s">
        <v>108</v>
      </c>
      <c r="G36" s="153" t="s">
        <v>109</v>
      </c>
      <c r="H36" s="152" t="s">
        <v>161</v>
      </c>
      <c r="I36" s="153" t="s">
        <v>107</v>
      </c>
      <c r="J36" s="180" t="s">
        <v>200</v>
      </c>
    </row>
    <row r="37" spans="1:10" ht="15" customHeight="1">
      <c r="A37" s="141"/>
      <c r="B37" s="144"/>
      <c r="C37" s="144"/>
      <c r="D37" s="144"/>
      <c r="E37" s="387"/>
      <c r="F37" s="144"/>
      <c r="G37" s="144"/>
      <c r="H37" s="144"/>
      <c r="I37" s="144"/>
      <c r="J37" s="182"/>
    </row>
    <row r="38" spans="1:10" ht="15" customHeight="1">
      <c r="A38" s="141"/>
      <c r="B38" s="144"/>
      <c r="C38" s="144"/>
      <c r="D38" s="144"/>
      <c r="E38" s="387"/>
      <c r="F38" s="144"/>
      <c r="G38" s="144"/>
      <c r="H38" s="144"/>
      <c r="I38" s="144"/>
      <c r="J38" s="182"/>
    </row>
    <row r="39" spans="1:10" ht="15" customHeight="1">
      <c r="A39" s="141"/>
      <c r="B39" s="144"/>
      <c r="C39" s="144"/>
      <c r="D39" s="144"/>
      <c r="E39" s="387"/>
      <c r="F39" s="144"/>
      <c r="G39" s="144"/>
      <c r="H39" s="144"/>
      <c r="I39" s="144"/>
      <c r="J39" s="182"/>
    </row>
    <row r="40" spans="1:10" ht="15" customHeight="1">
      <c r="A40" s="141"/>
      <c r="B40" s="144"/>
      <c r="C40" s="144"/>
      <c r="D40" s="144"/>
      <c r="E40" s="387"/>
      <c r="F40" s="144"/>
      <c r="G40" s="144"/>
      <c r="H40" s="144"/>
      <c r="I40" s="144"/>
      <c r="J40" s="182"/>
    </row>
    <row r="41" spans="1:10" ht="15" customHeight="1">
      <c r="A41" s="141"/>
      <c r="B41" s="144"/>
      <c r="C41" s="144"/>
      <c r="D41" s="144"/>
      <c r="E41" s="387"/>
      <c r="F41" s="144"/>
      <c r="G41" s="144"/>
      <c r="H41" s="144"/>
      <c r="I41" s="144"/>
      <c r="J41" s="182"/>
    </row>
    <row r="42" spans="1:10" ht="15" customHeight="1">
      <c r="A42" s="141"/>
      <c r="B42" s="144"/>
      <c r="C42" s="144"/>
      <c r="D42" s="144"/>
      <c r="E42" s="387"/>
      <c r="F42" s="144"/>
      <c r="G42" s="144"/>
      <c r="H42" s="144"/>
      <c r="I42" s="144"/>
      <c r="J42" s="182"/>
    </row>
    <row r="43" spans="1:10" ht="15" customHeight="1">
      <c r="A43" s="141"/>
      <c r="B43" s="144"/>
      <c r="C43" s="144"/>
      <c r="D43" s="144"/>
      <c r="E43" s="387"/>
      <c r="F43" s="144"/>
      <c r="G43" s="144"/>
      <c r="H43" s="144"/>
      <c r="I43" s="144"/>
      <c r="J43" s="182"/>
    </row>
    <row r="44" spans="1:10" ht="15" customHeight="1">
      <c r="A44" s="141"/>
      <c r="B44" s="144"/>
      <c r="C44" s="144"/>
      <c r="D44" s="144"/>
      <c r="E44" s="387"/>
      <c r="F44" s="144"/>
      <c r="G44" s="144"/>
      <c r="H44" s="144"/>
      <c r="I44" s="144"/>
      <c r="J44" s="182"/>
    </row>
    <row r="45" spans="1:10" ht="15" customHeight="1">
      <c r="A45" s="141"/>
      <c r="B45" s="144"/>
      <c r="C45" s="144"/>
      <c r="D45" s="144"/>
      <c r="E45" s="387"/>
      <c r="F45" s="144"/>
      <c r="G45" s="144"/>
      <c r="H45" s="144"/>
      <c r="I45" s="144"/>
      <c r="J45" s="182"/>
    </row>
    <row r="46" spans="1:10" ht="15" customHeight="1">
      <c r="A46" s="141"/>
      <c r="B46" s="144"/>
      <c r="C46" s="144"/>
      <c r="D46" s="144"/>
      <c r="E46" s="387"/>
      <c r="F46" s="144"/>
      <c r="G46" s="144"/>
      <c r="H46" s="144"/>
      <c r="I46" s="144"/>
      <c r="J46" s="182"/>
    </row>
    <row r="47" spans="1:10" ht="15" customHeight="1">
      <c r="A47" s="141"/>
      <c r="B47" s="144"/>
      <c r="C47" s="144"/>
      <c r="D47" s="144"/>
      <c r="E47" s="387"/>
      <c r="F47" s="144"/>
      <c r="G47" s="144"/>
      <c r="H47" s="144"/>
      <c r="I47" s="144"/>
      <c r="J47" s="182"/>
    </row>
    <row r="48" spans="1:10" ht="15" customHeight="1">
      <c r="A48" s="141"/>
      <c r="B48" s="144"/>
      <c r="C48" s="144"/>
      <c r="D48" s="144"/>
      <c r="E48" s="387"/>
      <c r="F48" s="144"/>
      <c r="G48" s="144"/>
      <c r="H48" s="144"/>
      <c r="I48" s="144"/>
      <c r="J48" s="182"/>
    </row>
    <row r="49" spans="1:10" ht="15" customHeight="1">
      <c r="A49" s="141"/>
      <c r="B49" s="144"/>
      <c r="C49" s="144"/>
      <c r="D49" s="144"/>
      <c r="E49" s="387"/>
      <c r="F49" s="144"/>
      <c r="G49" s="144"/>
      <c r="H49" s="144"/>
      <c r="I49" s="144"/>
      <c r="J49" s="182"/>
    </row>
    <row r="50" spans="1:10" ht="15" customHeight="1">
      <c r="A50" s="141"/>
      <c r="B50" s="144"/>
      <c r="C50" s="144"/>
      <c r="D50" s="144"/>
      <c r="E50" s="387"/>
      <c r="F50" s="144"/>
      <c r="G50" s="144"/>
      <c r="H50" s="144"/>
      <c r="I50" s="144"/>
      <c r="J50" s="182"/>
    </row>
    <row r="51" spans="1:10" ht="15" customHeight="1">
      <c r="A51" s="141"/>
      <c r="B51" s="144"/>
      <c r="C51" s="144"/>
      <c r="D51" s="144"/>
      <c r="E51" s="387"/>
      <c r="F51" s="144"/>
      <c r="G51" s="144"/>
      <c r="H51" s="144"/>
      <c r="I51" s="144"/>
      <c r="J51" s="182"/>
    </row>
    <row r="52" spans="1:10" ht="15" customHeight="1">
      <c r="A52" s="141"/>
      <c r="B52" s="144"/>
      <c r="C52" s="144"/>
      <c r="D52" s="144"/>
      <c r="E52" s="387"/>
      <c r="F52" s="144"/>
      <c r="G52" s="144"/>
      <c r="H52" s="144"/>
      <c r="I52" s="144"/>
      <c r="J52" s="182"/>
    </row>
    <row r="53" spans="1:10" ht="15" customHeight="1">
      <c r="A53" s="141"/>
      <c r="B53" s="144"/>
      <c r="C53" s="144"/>
      <c r="D53" s="144"/>
      <c r="E53" s="387"/>
      <c r="F53" s="144"/>
      <c r="G53" s="144"/>
      <c r="H53" s="144"/>
      <c r="I53" s="144"/>
      <c r="J53" s="182"/>
    </row>
    <row r="54" spans="1:10" ht="15" customHeight="1">
      <c r="A54" s="141"/>
      <c r="B54" s="144"/>
      <c r="C54" s="144"/>
      <c r="D54" s="144"/>
      <c r="E54" s="387"/>
      <c r="F54" s="144"/>
      <c r="G54" s="144"/>
      <c r="H54" s="144"/>
      <c r="I54" s="144"/>
      <c r="J54" s="182"/>
    </row>
    <row r="55" spans="1:10" ht="15.75" customHeight="1" thickBot="1">
      <c r="A55" s="364" t="s">
        <v>8</v>
      </c>
      <c r="B55" s="365"/>
      <c r="C55" s="366"/>
      <c r="D55" s="186">
        <f>SUM(D37:D54)</f>
        <v>0</v>
      </c>
      <c r="E55" s="388"/>
      <c r="F55" s="389" t="s">
        <v>8</v>
      </c>
      <c r="G55" s="365"/>
      <c r="H55" s="366"/>
      <c r="I55" s="186">
        <f>SUM(I37:I54)</f>
        <v>0</v>
      </c>
      <c r="J55" s="187"/>
    </row>
    <row r="56" spans="1:10" ht="20.25" customHeight="1">
      <c r="A56" s="31"/>
    </row>
  </sheetData>
  <mergeCells count="12">
    <mergeCell ref="A3:J3"/>
    <mergeCell ref="A1:J1"/>
    <mergeCell ref="F4:J4"/>
    <mergeCell ref="A34:J34"/>
    <mergeCell ref="F35:J35"/>
    <mergeCell ref="E35:E55"/>
    <mergeCell ref="A55:C55"/>
    <mergeCell ref="F55:H55"/>
    <mergeCell ref="A35:D35"/>
    <mergeCell ref="A4:D4"/>
    <mergeCell ref="A32:C32"/>
    <mergeCell ref="F32:H32"/>
  </mergeCells>
  <dataValidations count="4">
    <dataValidation type="decimal" allowBlank="1" showInputMessage="1" showErrorMessage="1" sqref="I37:I54 I6:I31 B37:B54 G37:G54 G6:G31 B6:B31 D6:D31 D37:D54" xr:uid="{00000000-0002-0000-0300-000000000000}">
      <formula1>0</formula1>
      <formula2>400000</formula2>
    </dataValidation>
    <dataValidation type="textLength" allowBlank="1" showInputMessage="1" showErrorMessage="1" sqref="A37:A54 F6:F31 A6:A31 F37:F54 J6:J31 J37:J54" xr:uid="{00000000-0002-0000-0300-000001000000}">
      <formula1>0</formula1>
      <formula2>30</formula2>
    </dataValidation>
    <dataValidation type="decimal" allowBlank="1" showInputMessage="1" showErrorMessage="1" sqref="C54 H37:H54" xr:uid="{00000000-0002-0000-0300-000002000000}">
      <formula1>0</formula1>
      <formula2>300</formula2>
    </dataValidation>
    <dataValidation type="decimal" allowBlank="1" showInputMessage="1" showErrorMessage="1" sqref="C6:C31 H6:H31 C37:C53" xr:uid="{00000000-0002-0000-0300-000003000000}">
      <formula1>0</formula1>
      <formula2>200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7"/>
  <sheetViews>
    <sheetView zoomScaleNormal="100" zoomScalePageLayoutView="90" workbookViewId="0">
      <selection activeCell="B9" activeCellId="1" sqref="F9 B9"/>
    </sheetView>
  </sheetViews>
  <sheetFormatPr defaultColWidth="8.85546875" defaultRowHeight="15"/>
  <cols>
    <col min="1" max="1" width="19.42578125" style="13" customWidth="1"/>
    <col min="2" max="2" width="19.42578125" style="13" bestFit="1" customWidth="1"/>
    <col min="3" max="3" width="65.42578125" style="13" customWidth="1"/>
    <col min="4" max="4" width="8.85546875" style="13" customWidth="1"/>
    <col min="5" max="5" width="15.42578125" style="13" bestFit="1" customWidth="1"/>
    <col min="6" max="6" width="26" style="13" bestFit="1" customWidth="1"/>
    <col min="7" max="7" width="66.42578125" style="13" bestFit="1" customWidth="1"/>
    <col min="8" max="16384" width="8.85546875" style="13"/>
  </cols>
  <sheetData>
    <row r="1" spans="1:7" ht="31.5">
      <c r="A1" s="310" t="s">
        <v>152</v>
      </c>
      <c r="B1" s="369"/>
      <c r="C1" s="369"/>
      <c r="D1" s="369"/>
      <c r="E1" s="369"/>
      <c r="F1" s="369"/>
      <c r="G1" s="369"/>
    </row>
    <row r="2" spans="1:7" ht="24.95" customHeight="1" thickBot="1"/>
    <row r="3" spans="1:7" ht="23.1" customHeight="1" thickBot="1">
      <c r="A3" s="370" t="s">
        <v>250</v>
      </c>
      <c r="B3" s="371"/>
      <c r="C3" s="371"/>
      <c r="D3" s="399"/>
      <c r="E3" s="400"/>
      <c r="F3" s="400"/>
      <c r="G3" s="401"/>
    </row>
    <row r="4" spans="1:7" ht="18.75">
      <c r="A4" s="395" t="s">
        <v>230</v>
      </c>
      <c r="B4" s="396"/>
      <c r="C4" s="396"/>
      <c r="E4" s="397" t="s">
        <v>237</v>
      </c>
      <c r="F4" s="397"/>
      <c r="G4" s="398"/>
    </row>
    <row r="5" spans="1:7" ht="15.75">
      <c r="A5" s="188" t="s">
        <v>35</v>
      </c>
      <c r="B5" s="189" t="s">
        <v>36</v>
      </c>
      <c r="C5" s="189" t="s">
        <v>85</v>
      </c>
      <c r="D5" s="191"/>
      <c r="E5" s="155" t="s">
        <v>35</v>
      </c>
      <c r="F5" s="155" t="s">
        <v>37</v>
      </c>
      <c r="G5" s="190" t="s">
        <v>85</v>
      </c>
    </row>
    <row r="6" spans="1:7">
      <c r="A6" s="137"/>
      <c r="B6" s="60"/>
      <c r="C6" s="60"/>
      <c r="E6" s="60"/>
      <c r="F6" s="60"/>
      <c r="G6" s="185"/>
    </row>
    <row r="7" spans="1:7">
      <c r="A7" s="137"/>
      <c r="B7" s="60"/>
      <c r="C7" s="60"/>
      <c r="E7" s="60"/>
      <c r="F7" s="60"/>
      <c r="G7" s="185"/>
    </row>
    <row r="8" spans="1:7">
      <c r="A8" s="137"/>
      <c r="B8" s="60"/>
      <c r="C8" s="60"/>
      <c r="E8" s="60"/>
      <c r="F8" s="60"/>
      <c r="G8" s="185"/>
    </row>
    <row r="9" spans="1:7" ht="15.75" thickBot="1">
      <c r="A9" s="192" t="s">
        <v>8</v>
      </c>
      <c r="B9" s="186">
        <f>SUM(B6:B8)</f>
        <v>0</v>
      </c>
      <c r="C9" s="193"/>
      <c r="D9" s="5"/>
      <c r="E9" s="194" t="s">
        <v>8</v>
      </c>
      <c r="F9" s="186">
        <f>SUM(F6:F8)</f>
        <v>0</v>
      </c>
      <c r="G9" s="195"/>
    </row>
    <row r="10" spans="1:7" ht="24.95" customHeight="1" thickBot="1"/>
    <row r="11" spans="1:7" ht="38.25" customHeight="1">
      <c r="A11" s="402" t="s">
        <v>299</v>
      </c>
      <c r="B11" s="403"/>
      <c r="C11" s="403"/>
      <c r="D11" s="403"/>
      <c r="E11" s="404"/>
      <c r="F11" s="404"/>
      <c r="G11" s="405"/>
    </row>
    <row r="12" spans="1:7" ht="18.75">
      <c r="A12" s="395" t="s">
        <v>230</v>
      </c>
      <c r="B12" s="396"/>
      <c r="C12" s="396"/>
      <c r="E12" s="397" t="s">
        <v>237</v>
      </c>
      <c r="F12" s="397"/>
      <c r="G12" s="398"/>
    </row>
    <row r="13" spans="1:7" ht="15.75">
      <c r="A13" s="188" t="s">
        <v>35</v>
      </c>
      <c r="B13" s="189" t="s">
        <v>36</v>
      </c>
      <c r="C13" s="189" t="s">
        <v>85</v>
      </c>
      <c r="D13" s="191"/>
      <c r="E13" s="155" t="s">
        <v>35</v>
      </c>
      <c r="F13" s="155" t="s">
        <v>37</v>
      </c>
      <c r="G13" s="190" t="s">
        <v>85</v>
      </c>
    </row>
    <row r="14" spans="1:7">
      <c r="A14" s="137"/>
      <c r="B14" s="60"/>
      <c r="C14" s="60"/>
      <c r="E14" s="60"/>
      <c r="F14" s="60"/>
      <c r="G14" s="185"/>
    </row>
    <row r="15" spans="1:7">
      <c r="A15" s="137"/>
      <c r="B15" s="60"/>
      <c r="C15" s="60"/>
      <c r="E15" s="60"/>
      <c r="F15" s="60"/>
      <c r="G15" s="185"/>
    </row>
    <row r="16" spans="1:7">
      <c r="A16" s="137"/>
      <c r="B16" s="60"/>
      <c r="C16" s="60"/>
      <c r="E16" s="60"/>
      <c r="F16" s="60"/>
      <c r="G16" s="185"/>
    </row>
    <row r="17" spans="1:7" ht="15.75" thickBot="1">
      <c r="A17" s="192" t="s">
        <v>8</v>
      </c>
      <c r="B17" s="186">
        <f>SUM(B14:B16)</f>
        <v>0</v>
      </c>
      <c r="C17" s="193"/>
      <c r="D17" s="36"/>
      <c r="E17" s="194" t="s">
        <v>8</v>
      </c>
      <c r="F17" s="186">
        <f>SUM(F14:F16)</f>
        <v>0</v>
      </c>
      <c r="G17" s="195"/>
    </row>
  </sheetData>
  <mergeCells count="7">
    <mergeCell ref="A12:C12"/>
    <mergeCell ref="E4:G4"/>
    <mergeCell ref="E12:G12"/>
    <mergeCell ref="A1:G1"/>
    <mergeCell ref="A3:G3"/>
    <mergeCell ref="A11:G11"/>
    <mergeCell ref="A4:C4"/>
  </mergeCells>
  <dataValidations count="2">
    <dataValidation type="textLength" allowBlank="1" showInputMessage="1" showErrorMessage="1" sqref="A6:A8 A14:A16 C6:C8 C14:C16 E6:E8 G6:G8 E14:E16 G14:G16" xr:uid="{00000000-0002-0000-0400-000000000000}">
      <formula1>0</formula1>
      <formula2>30</formula2>
    </dataValidation>
    <dataValidation type="decimal" allowBlank="1" showInputMessage="1" showErrorMessage="1" sqref="B6:B8 B14:B16 F14:F16 F6:F8" xr:uid="{00000000-0002-0000-0400-000001000000}">
      <formula1>0</formula1>
      <formula2>100000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10"/>
  <sheetViews>
    <sheetView workbookViewId="0">
      <selection activeCell="E6" sqref="E6"/>
    </sheetView>
  </sheetViews>
  <sheetFormatPr defaultColWidth="8.85546875" defaultRowHeight="15"/>
  <cols>
    <col min="1" max="1" width="28" style="13" customWidth="1"/>
    <col min="2" max="2" width="13.7109375" style="13" customWidth="1"/>
    <col min="3" max="3" width="30.7109375" style="13" customWidth="1"/>
    <col min="4" max="4" width="16.42578125" style="13" customWidth="1"/>
    <col min="5" max="5" width="11.7109375" style="13" customWidth="1"/>
    <col min="6" max="6" width="3.85546875" style="13" customWidth="1"/>
    <col min="7" max="7" width="24.7109375" style="13" customWidth="1"/>
    <col min="8" max="8" width="13.7109375" style="13" customWidth="1"/>
    <col min="9" max="9" width="30.7109375" style="13" customWidth="1"/>
    <col min="10" max="10" width="26.7109375" style="13" customWidth="1"/>
    <col min="11" max="11" width="11.7109375" style="13" customWidth="1"/>
    <col min="12" max="16384" width="8.85546875" style="13"/>
  </cols>
  <sheetData>
    <row r="1" spans="1:12" ht="31.5">
      <c r="A1" s="414" t="s">
        <v>183</v>
      </c>
      <c r="B1" s="415"/>
      <c r="C1" s="415"/>
      <c r="D1" s="415"/>
      <c r="E1" s="415"/>
      <c r="F1" s="369"/>
      <c r="G1" s="369"/>
      <c r="H1" s="369"/>
      <c r="I1" s="369"/>
      <c r="J1" s="369"/>
      <c r="K1" s="369"/>
      <c r="L1"/>
    </row>
    <row r="2" spans="1:12" ht="24.95" customHeight="1" thickBot="1"/>
    <row r="3" spans="1:12" ht="84" customHeight="1">
      <c r="A3" s="410" t="s">
        <v>300</v>
      </c>
      <c r="B3" s="411"/>
      <c r="C3" s="411"/>
      <c r="D3" s="411"/>
      <c r="E3" s="411"/>
      <c r="F3" s="412"/>
      <c r="G3" s="412"/>
      <c r="H3" s="412"/>
      <c r="I3" s="412"/>
      <c r="J3" s="412"/>
      <c r="K3" s="413"/>
      <c r="L3"/>
    </row>
    <row r="4" spans="1:12" ht="18.75">
      <c r="A4" s="416" t="s">
        <v>230</v>
      </c>
      <c r="B4" s="416"/>
      <c r="C4" s="416"/>
      <c r="D4" s="416"/>
      <c r="E4" s="416"/>
      <c r="F4" s="53"/>
      <c r="G4" s="417" t="s">
        <v>237</v>
      </c>
      <c r="H4" s="417"/>
      <c r="I4" s="417"/>
      <c r="J4" s="417"/>
      <c r="K4" s="417"/>
    </row>
    <row r="5" spans="1:12" ht="39">
      <c r="A5" s="197" t="s">
        <v>38</v>
      </c>
      <c r="B5" s="197" t="s">
        <v>86</v>
      </c>
      <c r="C5" s="197" t="s">
        <v>39</v>
      </c>
      <c r="D5" s="198" t="s">
        <v>36</v>
      </c>
      <c r="E5" s="202" t="s">
        <v>146</v>
      </c>
      <c r="F5" s="406"/>
      <c r="G5" s="181" t="s">
        <v>38</v>
      </c>
      <c r="H5" s="181" t="s">
        <v>86</v>
      </c>
      <c r="I5" s="181" t="s">
        <v>39</v>
      </c>
      <c r="J5" s="199" t="s">
        <v>301</v>
      </c>
      <c r="K5" s="201" t="s">
        <v>146</v>
      </c>
    </row>
    <row r="6" spans="1:12">
      <c r="A6" s="60"/>
      <c r="B6" s="60"/>
      <c r="C6" s="60"/>
      <c r="D6" s="60"/>
      <c r="E6" s="60"/>
      <c r="F6" s="406"/>
      <c r="G6" s="60"/>
      <c r="H6" s="60"/>
      <c r="I6" s="60"/>
      <c r="J6" s="200"/>
      <c r="K6" s="60"/>
    </row>
    <row r="7" spans="1:12">
      <c r="A7" s="60"/>
      <c r="B7" s="60"/>
      <c r="C7" s="60"/>
      <c r="D7" s="60"/>
      <c r="E7" s="60"/>
      <c r="F7" s="406"/>
      <c r="G7" s="60"/>
      <c r="H7" s="60"/>
      <c r="I7" s="60"/>
      <c r="J7" s="60"/>
      <c r="K7" s="60"/>
    </row>
    <row r="8" spans="1:12">
      <c r="A8" s="60"/>
      <c r="B8" s="60"/>
      <c r="C8" s="60"/>
      <c r="D8" s="60"/>
      <c r="E8" s="60"/>
      <c r="F8" s="406"/>
      <c r="G8" s="60"/>
      <c r="H8" s="60"/>
      <c r="I8" s="60"/>
      <c r="J8" s="60"/>
      <c r="K8" s="60"/>
    </row>
    <row r="9" spans="1:12">
      <c r="A9" s="60"/>
      <c r="B9" s="60"/>
      <c r="C9" s="60"/>
      <c r="D9" s="60"/>
      <c r="E9" s="60"/>
      <c r="F9" s="406"/>
      <c r="G9" s="60"/>
      <c r="H9" s="60"/>
      <c r="I9" s="60"/>
      <c r="J9" s="60"/>
      <c r="K9" s="60"/>
    </row>
    <row r="10" spans="1:12">
      <c r="A10" s="407" t="s">
        <v>8</v>
      </c>
      <c r="B10" s="408"/>
      <c r="C10" s="409"/>
      <c r="D10" s="71">
        <f>SUM(D6:D9)</f>
        <v>0</v>
      </c>
      <c r="E10" s="51"/>
      <c r="F10" s="406"/>
      <c r="G10" s="407" t="s">
        <v>8</v>
      </c>
      <c r="H10" s="408"/>
      <c r="I10" s="409"/>
      <c r="J10" s="71">
        <f>SUM(J6:J9)</f>
        <v>0</v>
      </c>
      <c r="K10" s="51"/>
    </row>
  </sheetData>
  <mergeCells count="7">
    <mergeCell ref="F5:F10"/>
    <mergeCell ref="A10:C10"/>
    <mergeCell ref="G10:I10"/>
    <mergeCell ref="A3:K3"/>
    <mergeCell ref="A1:K1"/>
    <mergeCell ref="A4:E4"/>
    <mergeCell ref="G4:K4"/>
  </mergeCells>
  <dataValidations count="2">
    <dataValidation type="textLength" allowBlank="1" showInputMessage="1" showErrorMessage="1" sqref="A6:A9 G6:G9" xr:uid="{00000000-0002-0000-0500-000000000000}">
      <formula1>0</formula1>
      <formula2>30</formula2>
    </dataValidation>
    <dataValidation type="decimal" allowBlank="1" showInputMessage="1" showErrorMessage="1" sqref="J6:K9 D6:E9" xr:uid="{00000000-0002-0000-0500-000001000000}">
      <formula1>0</formula1>
      <formula2>400000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35"/>
  <sheetViews>
    <sheetView showGridLines="0" topLeftCell="A11" zoomScaleNormal="100" zoomScalePageLayoutView="110" workbookViewId="0">
      <selection activeCell="F31" sqref="F31:G32"/>
    </sheetView>
  </sheetViews>
  <sheetFormatPr defaultColWidth="8.85546875" defaultRowHeight="15"/>
  <cols>
    <col min="1" max="1" width="38" customWidth="1"/>
    <col min="2" max="2" width="29.42578125" customWidth="1"/>
    <col min="3" max="3" width="3.28515625" customWidth="1"/>
    <col min="4" max="4" width="33.42578125" customWidth="1"/>
    <col min="5" max="6" width="17.140625" customWidth="1"/>
    <col min="7" max="7" width="18" customWidth="1"/>
  </cols>
  <sheetData>
    <row r="1" spans="1:8" ht="27" customHeight="1">
      <c r="A1" s="418" t="s">
        <v>153</v>
      </c>
      <c r="B1" s="419"/>
      <c r="C1" s="419"/>
      <c r="D1" s="419"/>
      <c r="E1" s="419"/>
      <c r="F1" s="419"/>
      <c r="G1" s="419"/>
      <c r="H1" s="13"/>
    </row>
    <row r="2" spans="1:8" ht="24.95" customHeight="1" thickBot="1">
      <c r="A2" s="308"/>
      <c r="B2" s="309"/>
      <c r="C2" s="309"/>
      <c r="D2" s="309"/>
      <c r="E2" s="309"/>
      <c r="F2" s="309"/>
      <c r="G2" s="309"/>
      <c r="H2" s="13"/>
    </row>
    <row r="3" spans="1:8" ht="18.75">
      <c r="A3" s="370" t="s">
        <v>265</v>
      </c>
      <c r="B3" s="400"/>
      <c r="C3" s="400"/>
      <c r="D3" s="400"/>
      <c r="E3" s="400"/>
      <c r="F3" s="400"/>
      <c r="G3" s="401"/>
      <c r="H3" s="13"/>
    </row>
    <row r="4" spans="1:8" ht="15.75">
      <c r="A4" s="431" t="s">
        <v>303</v>
      </c>
      <c r="B4" s="432"/>
      <c r="C4" s="13"/>
      <c r="D4" s="433" t="s">
        <v>302</v>
      </c>
      <c r="E4" s="433"/>
      <c r="F4" s="433"/>
      <c r="G4" s="434"/>
      <c r="H4" s="13"/>
    </row>
    <row r="5" spans="1:8" ht="18.75">
      <c r="A5" s="423" t="s">
        <v>230</v>
      </c>
      <c r="B5" s="424"/>
      <c r="C5" s="13"/>
      <c r="D5" s="428" t="s">
        <v>237</v>
      </c>
      <c r="E5" s="429"/>
      <c r="F5" s="429"/>
      <c r="G5" s="430"/>
      <c r="H5" s="13"/>
    </row>
    <row r="6" spans="1:8" ht="38.25">
      <c r="A6" s="196" t="s">
        <v>16</v>
      </c>
      <c r="B6" s="162" t="s">
        <v>36</v>
      </c>
      <c r="C6" s="207"/>
      <c r="D6" s="181" t="s">
        <v>16</v>
      </c>
      <c r="E6" s="214" t="s">
        <v>17</v>
      </c>
      <c r="F6" s="214" t="s">
        <v>18</v>
      </c>
      <c r="G6" s="215" t="s">
        <v>169</v>
      </c>
      <c r="H6" s="13"/>
    </row>
    <row r="7" spans="1:8">
      <c r="A7" s="176" t="s">
        <v>147</v>
      </c>
      <c r="B7" s="60">
        <v>0</v>
      </c>
      <c r="D7" s="11" t="s">
        <v>19</v>
      </c>
      <c r="E7" s="203">
        <v>1</v>
      </c>
      <c r="F7" s="205"/>
      <c r="G7" s="206"/>
      <c r="H7" s="13"/>
    </row>
    <row r="8" spans="1:8">
      <c r="A8" s="31"/>
      <c r="B8" s="13"/>
      <c r="C8" s="13"/>
      <c r="D8" s="11" t="s">
        <v>20</v>
      </c>
      <c r="E8" s="203">
        <v>4</v>
      </c>
      <c r="F8" s="205"/>
      <c r="G8" s="206"/>
      <c r="H8" s="13"/>
    </row>
    <row r="9" spans="1:8">
      <c r="A9" s="31"/>
      <c r="B9" s="13"/>
      <c r="C9" s="13"/>
      <c r="D9" s="11" t="s">
        <v>21</v>
      </c>
      <c r="E9" s="203">
        <v>6</v>
      </c>
      <c r="F9" s="205"/>
      <c r="G9" s="206"/>
      <c r="H9" s="13"/>
    </row>
    <row r="10" spans="1:8">
      <c r="A10" s="31"/>
      <c r="B10" s="13"/>
      <c r="C10" s="13"/>
      <c r="D10" s="11" t="s">
        <v>22</v>
      </c>
      <c r="E10" s="203">
        <v>1</v>
      </c>
      <c r="F10" s="205"/>
      <c r="G10" s="206"/>
      <c r="H10" s="13"/>
    </row>
    <row r="11" spans="1:8">
      <c r="A11" s="31"/>
      <c r="B11" s="13"/>
      <c r="C11" s="13"/>
      <c r="D11" s="11" t="s">
        <v>23</v>
      </c>
      <c r="E11" s="203">
        <v>8</v>
      </c>
      <c r="F11" s="205"/>
      <c r="G11" s="206"/>
      <c r="H11" s="13"/>
    </row>
    <row r="12" spans="1:8">
      <c r="A12" s="31"/>
      <c r="B12" s="13"/>
      <c r="C12" s="13"/>
      <c r="D12" s="11" t="s">
        <v>24</v>
      </c>
      <c r="E12" s="203">
        <v>4</v>
      </c>
      <c r="F12" s="205"/>
      <c r="G12" s="206"/>
      <c r="H12" s="13"/>
    </row>
    <row r="13" spans="1:8">
      <c r="A13" s="31"/>
      <c r="B13" s="13"/>
      <c r="C13" s="13"/>
      <c r="D13" s="11" t="s">
        <v>25</v>
      </c>
      <c r="E13" s="203">
        <v>4</v>
      </c>
      <c r="F13" s="205"/>
      <c r="G13" s="206"/>
      <c r="H13" s="13"/>
    </row>
    <row r="14" spans="1:8">
      <c r="A14" s="31"/>
      <c r="B14" s="13"/>
      <c r="C14" s="13"/>
      <c r="D14" s="11" t="s">
        <v>26</v>
      </c>
      <c r="E14" s="203">
        <v>1</v>
      </c>
      <c r="F14" s="205"/>
      <c r="G14" s="206"/>
      <c r="H14" s="13"/>
    </row>
    <row r="15" spans="1:8">
      <c r="A15" s="31"/>
      <c r="B15" s="13"/>
      <c r="C15" s="13"/>
      <c r="D15" s="11" t="s">
        <v>27</v>
      </c>
      <c r="E15" s="203">
        <v>1</v>
      </c>
      <c r="F15" s="205"/>
      <c r="G15" s="206"/>
      <c r="H15" s="13"/>
    </row>
    <row r="16" spans="1:8">
      <c r="A16" s="31"/>
      <c r="B16" s="13"/>
      <c r="C16" s="13"/>
      <c r="D16" s="11" t="s">
        <v>28</v>
      </c>
      <c r="E16" s="203">
        <v>4</v>
      </c>
      <c r="F16" s="205"/>
      <c r="G16" s="206"/>
      <c r="H16" s="13"/>
    </row>
    <row r="17" spans="1:8">
      <c r="A17" s="31"/>
      <c r="B17" s="13"/>
      <c r="C17" s="13"/>
      <c r="D17" s="11" t="s">
        <v>29</v>
      </c>
      <c r="E17" s="203">
        <v>1</v>
      </c>
      <c r="F17" s="205"/>
      <c r="G17" s="206"/>
      <c r="H17" s="13"/>
    </row>
    <row r="18" spans="1:8">
      <c r="A18" s="31"/>
      <c r="B18" s="13"/>
      <c r="C18" s="13"/>
      <c r="D18" s="11" t="s">
        <v>30</v>
      </c>
      <c r="E18" s="203">
        <v>12</v>
      </c>
      <c r="F18" s="205"/>
      <c r="G18" s="206"/>
      <c r="H18" s="13"/>
    </row>
    <row r="19" spans="1:8">
      <c r="A19" s="31"/>
      <c r="B19" s="13"/>
      <c r="C19" s="13"/>
      <c r="D19" s="11" t="s">
        <v>31</v>
      </c>
      <c r="E19" s="203">
        <v>1</v>
      </c>
      <c r="F19" s="205"/>
      <c r="G19" s="206"/>
      <c r="H19" s="13"/>
    </row>
    <row r="20" spans="1:8">
      <c r="A20" s="31"/>
      <c r="B20" s="13"/>
      <c r="C20" s="13"/>
      <c r="D20" s="11" t="s">
        <v>32</v>
      </c>
      <c r="E20" s="203">
        <v>5</v>
      </c>
      <c r="F20" s="205"/>
      <c r="G20" s="206"/>
      <c r="H20" s="13"/>
    </row>
    <row r="21" spans="1:8">
      <c r="A21" s="31"/>
      <c r="B21" s="13"/>
      <c r="C21" s="13"/>
      <c r="D21" s="11" t="s">
        <v>33</v>
      </c>
      <c r="E21" s="203">
        <v>1</v>
      </c>
      <c r="F21" s="205"/>
      <c r="G21" s="206"/>
      <c r="H21" s="13"/>
    </row>
    <row r="22" spans="1:8">
      <c r="A22" s="31"/>
      <c r="B22" s="13"/>
      <c r="C22" s="13"/>
      <c r="D22" s="11" t="s">
        <v>110</v>
      </c>
      <c r="E22" s="203">
        <v>1</v>
      </c>
      <c r="F22" s="205"/>
      <c r="G22" s="206"/>
      <c r="H22" s="13"/>
    </row>
    <row r="23" spans="1:8">
      <c r="A23" s="31"/>
      <c r="B23" s="13"/>
      <c r="C23" s="13"/>
      <c r="D23" s="11" t="s">
        <v>111</v>
      </c>
      <c r="E23" s="203">
        <v>1</v>
      </c>
      <c r="F23" s="205"/>
      <c r="G23" s="206"/>
      <c r="H23" s="13"/>
    </row>
    <row r="24" spans="1:8">
      <c r="A24" s="31"/>
      <c r="B24" s="13"/>
      <c r="C24" s="13"/>
      <c r="D24" s="11" t="s">
        <v>112</v>
      </c>
      <c r="E24" s="203">
        <v>1</v>
      </c>
      <c r="F24" s="205"/>
      <c r="G24" s="206"/>
      <c r="H24" s="13"/>
    </row>
    <row r="25" spans="1:8">
      <c r="A25" s="31"/>
      <c r="B25" s="13"/>
      <c r="C25" s="13"/>
      <c r="D25" s="360" t="s">
        <v>147</v>
      </c>
      <c r="E25" s="360"/>
      <c r="F25" s="360"/>
      <c r="G25" s="164">
        <f>SUM(G7:G24)</f>
        <v>0</v>
      </c>
      <c r="H25" s="13"/>
    </row>
    <row r="26" spans="1:8" ht="15.75" thickBot="1">
      <c r="A26" s="42"/>
      <c r="B26" s="36"/>
      <c r="C26" s="36"/>
      <c r="D26" s="425" t="s">
        <v>210</v>
      </c>
      <c r="E26" s="426"/>
      <c r="F26" s="426"/>
      <c r="G26" s="427"/>
      <c r="H26" s="13"/>
    </row>
    <row r="27" spans="1:8" ht="24.95" customHeight="1" thickBot="1">
      <c r="A27" s="13"/>
      <c r="B27" s="13"/>
      <c r="C27" s="13"/>
      <c r="D27" s="13"/>
      <c r="E27" s="13"/>
      <c r="F27" s="13"/>
      <c r="G27" s="13"/>
      <c r="H27" s="13"/>
    </row>
    <row r="28" spans="1:8" ht="18.75">
      <c r="A28" s="420" t="s">
        <v>264</v>
      </c>
      <c r="B28" s="421"/>
      <c r="C28" s="421"/>
      <c r="D28" s="421"/>
      <c r="E28" s="421"/>
      <c r="F28" s="421"/>
      <c r="G28" s="422"/>
      <c r="H28" s="13"/>
    </row>
    <row r="29" spans="1:8" ht="18.75">
      <c r="A29" s="423" t="s">
        <v>230</v>
      </c>
      <c r="B29" s="424"/>
      <c r="C29" s="82"/>
      <c r="D29" s="428" t="s">
        <v>237</v>
      </c>
      <c r="E29" s="429"/>
      <c r="F29" s="429"/>
      <c r="G29" s="430"/>
      <c r="H29" s="13"/>
    </row>
    <row r="30" spans="1:8" ht="39" customHeight="1">
      <c r="A30" s="196" t="s">
        <v>16</v>
      </c>
      <c r="B30" s="161" t="s">
        <v>36</v>
      </c>
      <c r="C30" s="207"/>
      <c r="D30" s="181" t="s">
        <v>16</v>
      </c>
      <c r="E30" s="199" t="s">
        <v>37</v>
      </c>
      <c r="F30" s="435" t="s">
        <v>151</v>
      </c>
      <c r="G30" s="436"/>
      <c r="H30" s="13"/>
    </row>
    <row r="31" spans="1:8" ht="43.5" customHeight="1">
      <c r="A31" s="209" t="s">
        <v>201</v>
      </c>
      <c r="B31" s="212"/>
      <c r="C31" s="210"/>
      <c r="D31" s="211" t="s">
        <v>304</v>
      </c>
      <c r="E31" s="212"/>
      <c r="F31" s="437"/>
      <c r="G31" s="438"/>
      <c r="H31" s="13"/>
    </row>
    <row r="32" spans="1:8" ht="30">
      <c r="A32" s="209" t="s">
        <v>113</v>
      </c>
      <c r="B32" s="212"/>
      <c r="C32" s="210"/>
      <c r="D32" s="211" t="s">
        <v>113</v>
      </c>
      <c r="E32" s="213"/>
      <c r="F32" s="437"/>
      <c r="G32" s="438"/>
      <c r="H32" s="13"/>
    </row>
    <row r="33" spans="1:8" ht="15.75" thickBot="1">
      <c r="A33" s="208" t="s">
        <v>34</v>
      </c>
      <c r="B33" s="186">
        <f>SUM(B31:B32)</f>
        <v>0</v>
      </c>
      <c r="C33" s="36"/>
      <c r="D33" s="183" t="s">
        <v>34</v>
      </c>
      <c r="E33" s="186">
        <f>SUM(E31:E32)</f>
        <v>0</v>
      </c>
      <c r="F33" s="439"/>
      <c r="G33" s="440"/>
      <c r="H33" s="13"/>
    </row>
    <row r="34" spans="1:8">
      <c r="A34" s="13"/>
      <c r="B34" s="13"/>
      <c r="C34" s="13"/>
      <c r="D34" s="13"/>
      <c r="E34" s="13"/>
      <c r="F34" s="13"/>
      <c r="G34" s="13"/>
      <c r="H34" s="13"/>
    </row>
    <row r="35" spans="1:8">
      <c r="A35" s="13"/>
      <c r="B35" s="13"/>
      <c r="C35" s="13"/>
      <c r="D35" s="13"/>
      <c r="E35" s="13"/>
      <c r="F35" s="13"/>
      <c r="G35" s="13"/>
      <c r="H35" s="13"/>
    </row>
  </sheetData>
  <mergeCells count="15">
    <mergeCell ref="F30:G30"/>
    <mergeCell ref="F31:G31"/>
    <mergeCell ref="F32:G32"/>
    <mergeCell ref="F33:G33"/>
    <mergeCell ref="D29:G29"/>
    <mergeCell ref="A1:G1"/>
    <mergeCell ref="A3:G3"/>
    <mergeCell ref="A28:G28"/>
    <mergeCell ref="A29:B29"/>
    <mergeCell ref="D26:G26"/>
    <mergeCell ref="A5:B5"/>
    <mergeCell ref="D5:G5"/>
    <mergeCell ref="A4:B4"/>
    <mergeCell ref="D4:G4"/>
    <mergeCell ref="D25:F25"/>
  </mergeCells>
  <dataValidations count="4">
    <dataValidation type="whole" allowBlank="1" showInputMessage="1" showErrorMessage="1" sqref="F7:F24" xr:uid="{00000000-0002-0000-0600-000000000000}">
      <formula1>0</formula1>
      <formula2>100</formula2>
    </dataValidation>
    <dataValidation type="decimal" allowBlank="1" showInputMessage="1" showErrorMessage="1" sqref="G7:G24 B7" xr:uid="{00000000-0002-0000-0600-000001000000}">
      <formula1>0</formula1>
      <formula2>500</formula2>
    </dataValidation>
    <dataValidation type="decimal" allowBlank="1" showInputMessage="1" showErrorMessage="1" sqref="E31:E32" xr:uid="{00000000-0002-0000-0600-000002000000}">
      <formula1>0</formula1>
      <formula2>100000</formula2>
    </dataValidation>
    <dataValidation type="textLength" allowBlank="1" showInputMessage="1" showErrorMessage="1" sqref="B31:B32" xr:uid="{00000000-0002-0000-0600-000003000000}">
      <formula1>0</formula1>
      <formula2>30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43"/>
  <sheetViews>
    <sheetView showGridLines="0" topLeftCell="A13" zoomScaleNormal="100" zoomScalePageLayoutView="70" workbookViewId="0">
      <selection activeCell="A18" sqref="A18"/>
    </sheetView>
  </sheetViews>
  <sheetFormatPr defaultColWidth="8.85546875" defaultRowHeight="15"/>
  <cols>
    <col min="1" max="1" width="32.140625" style="13" customWidth="1"/>
    <col min="2" max="2" width="12.7109375" style="13" customWidth="1"/>
    <col min="3" max="3" width="20.140625" style="13" customWidth="1"/>
    <col min="4" max="4" width="13.5703125" style="13" customWidth="1"/>
    <col min="5" max="5" width="10.5703125" style="13" customWidth="1"/>
    <col min="6" max="6" width="3.85546875" style="13" customWidth="1"/>
    <col min="7" max="7" width="30.140625" style="13" customWidth="1"/>
    <col min="8" max="8" width="12.7109375" style="13" customWidth="1"/>
    <col min="9" max="9" width="15.5703125" style="13" customWidth="1"/>
    <col min="10" max="10" width="9.28515625" style="13" customWidth="1"/>
    <col min="11" max="11" width="14.140625" style="13" customWidth="1"/>
    <col min="12" max="12" width="12.5703125" style="13" customWidth="1"/>
    <col min="13" max="13" width="13.42578125" style="13" customWidth="1"/>
    <col min="14" max="14" width="15.7109375" style="13" customWidth="1"/>
    <col min="15" max="15" width="15.85546875" style="13" customWidth="1"/>
    <col min="16" max="16" width="12.5703125" style="13" customWidth="1"/>
    <col min="17" max="17" width="12.42578125" style="13" customWidth="1"/>
    <col min="18" max="16384" width="8.85546875" style="13"/>
  </cols>
  <sheetData>
    <row r="1" spans="1:17" ht="31.5">
      <c r="A1" s="310" t="s">
        <v>222</v>
      </c>
      <c r="B1" s="310"/>
      <c r="C1" s="310"/>
      <c r="D1" s="310"/>
      <c r="E1" s="310"/>
      <c r="F1" s="310"/>
      <c r="G1" s="310"/>
      <c r="H1" s="310"/>
      <c r="I1" s="369"/>
      <c r="J1" s="369"/>
      <c r="K1" s="369"/>
      <c r="L1" s="369"/>
      <c r="M1" s="369"/>
      <c r="N1" s="369"/>
      <c r="O1" s="369"/>
      <c r="P1" s="369"/>
      <c r="Q1" s="369"/>
    </row>
    <row r="2" spans="1:17" ht="24.95" customHeight="1">
      <c r="A2" s="54"/>
      <c r="B2" s="54"/>
      <c r="C2" s="54"/>
      <c r="D2" s="54"/>
      <c r="E2" s="54"/>
      <c r="F2" s="54"/>
      <c r="G2" s="54"/>
      <c r="H2" s="54"/>
    </row>
    <row r="3" spans="1:17">
      <c r="A3" s="451" t="s">
        <v>310</v>
      </c>
      <c r="B3" s="452"/>
      <c r="C3" s="452"/>
      <c r="D3" s="452"/>
      <c r="E3" s="452"/>
      <c r="F3" s="452"/>
      <c r="G3" s="452"/>
      <c r="H3" s="452"/>
      <c r="I3" s="452"/>
      <c r="J3" s="452"/>
      <c r="K3" s="452"/>
      <c r="L3" s="452"/>
      <c r="M3" s="452"/>
      <c r="N3" s="452"/>
      <c r="O3" s="452"/>
      <c r="P3" s="452"/>
      <c r="Q3" s="452"/>
    </row>
    <row r="4" spans="1:17">
      <c r="A4" s="451" t="s">
        <v>311</v>
      </c>
      <c r="B4" s="451"/>
      <c r="C4" s="451"/>
      <c r="D4" s="451"/>
      <c r="E4" s="451"/>
      <c r="F4" s="451"/>
      <c r="G4" s="451"/>
      <c r="H4" s="451"/>
      <c r="I4" s="451"/>
      <c r="J4" s="451"/>
      <c r="K4" s="451"/>
      <c r="L4" s="451"/>
      <c r="M4" s="451"/>
      <c r="N4" s="451"/>
      <c r="O4" s="451"/>
      <c r="P4" s="451"/>
      <c r="Q4" s="451"/>
    </row>
    <row r="5" spans="1:17">
      <c r="A5" s="451" t="s">
        <v>312</v>
      </c>
      <c r="B5" s="451"/>
      <c r="C5" s="451"/>
      <c r="D5" s="451"/>
      <c r="E5" s="451"/>
      <c r="F5" s="451"/>
      <c r="G5" s="451"/>
      <c r="H5" s="451"/>
      <c r="I5" s="451"/>
      <c r="J5" s="451"/>
      <c r="K5" s="451"/>
      <c r="L5" s="451"/>
      <c r="M5" s="451"/>
      <c r="N5" s="451"/>
      <c r="O5" s="451"/>
      <c r="P5" s="451"/>
      <c r="Q5" s="451"/>
    </row>
    <row r="6" spans="1:17" ht="15.75">
      <c r="A6" s="226" t="s">
        <v>313</v>
      </c>
      <c r="B6" s="223"/>
      <c r="C6" s="223"/>
      <c r="D6" s="223"/>
      <c r="E6" s="223"/>
      <c r="F6" s="223"/>
      <c r="G6" s="223"/>
      <c r="H6" s="223"/>
      <c r="I6" s="223"/>
      <c r="J6" s="223"/>
      <c r="K6" s="223"/>
      <c r="L6" s="223"/>
      <c r="M6" s="223"/>
      <c r="N6" s="223"/>
      <c r="O6" s="223"/>
      <c r="P6" s="223"/>
      <c r="Q6" s="223"/>
    </row>
    <row r="7" spans="1:17" ht="15.75">
      <c r="A7" s="228" t="s">
        <v>314</v>
      </c>
      <c r="B7" s="223"/>
      <c r="C7" s="223"/>
      <c r="D7" s="223"/>
      <c r="E7" s="223"/>
      <c r="F7" s="223"/>
      <c r="G7" s="223"/>
      <c r="H7" s="223"/>
      <c r="I7" s="223"/>
      <c r="J7" s="223"/>
      <c r="K7" s="223"/>
      <c r="L7" s="223"/>
      <c r="M7" s="223"/>
      <c r="N7" s="223"/>
      <c r="O7" s="223"/>
      <c r="P7" s="223"/>
      <c r="Q7" s="223"/>
    </row>
    <row r="8" spans="1:17" customFormat="1" ht="19.5" thickBot="1">
      <c r="A8" s="79"/>
      <c r="B8" s="218"/>
      <c r="C8" s="218"/>
      <c r="D8" s="218"/>
      <c r="E8" s="218"/>
      <c r="F8" s="218"/>
      <c r="G8" s="218"/>
      <c r="H8" s="218"/>
      <c r="I8" s="218"/>
      <c r="J8" s="218"/>
      <c r="K8" s="218"/>
      <c r="L8" s="218"/>
      <c r="M8" s="218"/>
      <c r="N8" s="218"/>
      <c r="O8" s="218"/>
      <c r="P8" s="218"/>
      <c r="Q8" s="218"/>
    </row>
    <row r="9" spans="1:17" ht="21">
      <c r="A9" s="453" t="s">
        <v>251</v>
      </c>
      <c r="B9" s="454"/>
      <c r="C9" s="454"/>
      <c r="D9" s="454"/>
      <c r="E9" s="454"/>
      <c r="F9" s="454"/>
      <c r="G9" s="454"/>
      <c r="H9" s="454"/>
      <c r="I9" s="455"/>
      <c r="J9" s="455"/>
      <c r="K9" s="455"/>
      <c r="L9" s="455"/>
      <c r="M9" s="455"/>
      <c r="N9" s="455"/>
      <c r="O9" s="455"/>
      <c r="P9" s="455"/>
      <c r="Q9" s="456"/>
    </row>
    <row r="10" spans="1:17" ht="23.25">
      <c r="A10" s="449" t="s">
        <v>230</v>
      </c>
      <c r="B10" s="450"/>
      <c r="C10" s="450"/>
      <c r="D10" s="450"/>
      <c r="E10" s="450"/>
      <c r="F10" s="54"/>
      <c r="G10" s="417" t="s">
        <v>237</v>
      </c>
      <c r="H10" s="417"/>
      <c r="I10" s="417"/>
      <c r="J10" s="417"/>
      <c r="K10" s="417"/>
      <c r="L10" s="417"/>
      <c r="M10" s="417"/>
      <c r="N10" s="417"/>
      <c r="O10" s="417"/>
      <c r="P10" s="417"/>
      <c r="Q10" s="442"/>
    </row>
    <row r="11" spans="1:17" ht="96.75" customHeight="1">
      <c r="A11" s="539" t="s">
        <v>320</v>
      </c>
      <c r="B11" s="233" t="s">
        <v>40</v>
      </c>
      <c r="C11" s="233" t="s">
        <v>318</v>
      </c>
      <c r="D11" s="233" t="s">
        <v>319</v>
      </c>
      <c r="E11" s="239" t="s">
        <v>43</v>
      </c>
      <c r="F11" s="207"/>
      <c r="G11" s="229" t="s">
        <v>323</v>
      </c>
      <c r="H11" s="229" t="s">
        <v>40</v>
      </c>
      <c r="I11" s="231" t="s">
        <v>42</v>
      </c>
      <c r="J11" s="230" t="s">
        <v>321</v>
      </c>
      <c r="K11" s="229" t="s">
        <v>235</v>
      </c>
      <c r="L11" s="229" t="s">
        <v>315</v>
      </c>
      <c r="M11" s="229" t="s">
        <v>316</v>
      </c>
      <c r="N11" s="232" t="s">
        <v>322</v>
      </c>
      <c r="O11" s="230" t="s">
        <v>317</v>
      </c>
      <c r="P11" s="232" t="s">
        <v>162</v>
      </c>
      <c r="Q11" s="234" t="s">
        <v>226</v>
      </c>
    </row>
    <row r="12" spans="1:17">
      <c r="A12" s="240"/>
      <c r="B12" s="241"/>
      <c r="C12" s="241"/>
      <c r="D12" s="241"/>
      <c r="E12" s="221">
        <f>SUM(C12:D12)</f>
        <v>0</v>
      </c>
      <c r="F12" s="235"/>
      <c r="G12" s="241"/>
      <c r="H12" s="241"/>
      <c r="I12" s="241"/>
      <c r="J12" s="241"/>
      <c r="K12" s="241"/>
      <c r="L12" s="241"/>
      <c r="M12" s="241"/>
      <c r="N12" s="227">
        <f>SUM(M12/10)</f>
        <v>0</v>
      </c>
      <c r="O12" s="222"/>
      <c r="P12" s="227">
        <f>SUM(54.25*O12)</f>
        <v>0</v>
      </c>
      <c r="Q12" s="236">
        <f>SUM(L12+M12+N12+P12)</f>
        <v>0</v>
      </c>
    </row>
    <row r="13" spans="1:17">
      <c r="A13" s="242"/>
      <c r="B13" s="243"/>
      <c r="C13" s="243"/>
      <c r="D13" s="243"/>
      <c r="E13" s="221">
        <f t="shared" ref="E13:E33" si="0">SUM(C13:D13)</f>
        <v>0</v>
      </c>
      <c r="F13" s="235"/>
      <c r="G13" s="241"/>
      <c r="H13" s="241"/>
      <c r="I13" s="241"/>
      <c r="J13" s="241"/>
      <c r="K13" s="241"/>
      <c r="L13" s="241"/>
      <c r="M13" s="241"/>
      <c r="N13" s="227">
        <f t="shared" ref="N13:N32" si="1">SUM(M13/10)</f>
        <v>0</v>
      </c>
      <c r="O13" s="222"/>
      <c r="P13" s="227">
        <f t="shared" ref="P13:P32" si="2">SUM(54.25*O13)</f>
        <v>0</v>
      </c>
      <c r="Q13" s="236">
        <f t="shared" ref="Q13:Q32" si="3">SUM(L13+M13+N13+P13)</f>
        <v>0</v>
      </c>
    </row>
    <row r="14" spans="1:17">
      <c r="A14" s="240"/>
      <c r="B14" s="241"/>
      <c r="C14" s="241"/>
      <c r="D14" s="241"/>
      <c r="E14" s="221">
        <f t="shared" si="0"/>
        <v>0</v>
      </c>
      <c r="F14" s="235"/>
      <c r="G14" s="241"/>
      <c r="H14" s="241"/>
      <c r="I14" s="241"/>
      <c r="J14" s="241"/>
      <c r="K14" s="241"/>
      <c r="L14" s="241"/>
      <c r="M14" s="241"/>
      <c r="N14" s="227">
        <f t="shared" si="1"/>
        <v>0</v>
      </c>
      <c r="O14" s="222"/>
      <c r="P14" s="227">
        <f t="shared" si="2"/>
        <v>0</v>
      </c>
      <c r="Q14" s="236">
        <f t="shared" si="3"/>
        <v>0</v>
      </c>
    </row>
    <row r="15" spans="1:17">
      <c r="A15" s="240"/>
      <c r="B15" s="241"/>
      <c r="C15" s="241"/>
      <c r="D15" s="241"/>
      <c r="E15" s="221">
        <f t="shared" si="0"/>
        <v>0</v>
      </c>
      <c r="F15" s="235"/>
      <c r="G15" s="241"/>
      <c r="H15" s="241"/>
      <c r="I15" s="241"/>
      <c r="J15" s="241"/>
      <c r="K15" s="241"/>
      <c r="L15" s="241"/>
      <c r="M15" s="241"/>
      <c r="N15" s="227">
        <f t="shared" si="1"/>
        <v>0</v>
      </c>
      <c r="O15" s="222"/>
      <c r="P15" s="227">
        <f t="shared" si="2"/>
        <v>0</v>
      </c>
      <c r="Q15" s="236">
        <f t="shared" si="3"/>
        <v>0</v>
      </c>
    </row>
    <row r="16" spans="1:17">
      <c r="A16" s="240"/>
      <c r="B16" s="241"/>
      <c r="C16" s="241"/>
      <c r="D16" s="241"/>
      <c r="E16" s="221">
        <f t="shared" si="0"/>
        <v>0</v>
      </c>
      <c r="F16" s="235"/>
      <c r="G16" s="241"/>
      <c r="H16" s="241"/>
      <c r="I16" s="241"/>
      <c r="J16" s="241"/>
      <c r="K16" s="241"/>
      <c r="L16" s="241"/>
      <c r="M16" s="241"/>
      <c r="N16" s="227">
        <f t="shared" si="1"/>
        <v>0</v>
      </c>
      <c r="O16" s="222"/>
      <c r="P16" s="227">
        <f t="shared" si="2"/>
        <v>0</v>
      </c>
      <c r="Q16" s="236">
        <f t="shared" si="3"/>
        <v>0</v>
      </c>
    </row>
    <row r="17" spans="1:17">
      <c r="A17" s="240"/>
      <c r="B17" s="241"/>
      <c r="C17" s="241"/>
      <c r="D17" s="241"/>
      <c r="E17" s="221">
        <f t="shared" si="0"/>
        <v>0</v>
      </c>
      <c r="F17" s="235"/>
      <c r="G17" s="241"/>
      <c r="H17" s="241"/>
      <c r="I17" s="241"/>
      <c r="J17" s="241"/>
      <c r="K17" s="241"/>
      <c r="L17" s="241"/>
      <c r="M17" s="241"/>
      <c r="N17" s="227">
        <f t="shared" si="1"/>
        <v>0</v>
      </c>
      <c r="O17" s="222"/>
      <c r="P17" s="227">
        <f t="shared" si="2"/>
        <v>0</v>
      </c>
      <c r="Q17" s="236">
        <f t="shared" si="3"/>
        <v>0</v>
      </c>
    </row>
    <row r="18" spans="1:17">
      <c r="A18" s="240"/>
      <c r="B18" s="241"/>
      <c r="C18" s="241"/>
      <c r="D18" s="241"/>
      <c r="E18" s="221">
        <f t="shared" si="0"/>
        <v>0</v>
      </c>
      <c r="F18" s="235"/>
      <c r="G18" s="241"/>
      <c r="H18" s="241"/>
      <c r="I18" s="241"/>
      <c r="J18" s="241"/>
      <c r="K18" s="241"/>
      <c r="L18" s="241"/>
      <c r="M18" s="241"/>
      <c r="N18" s="227">
        <f t="shared" si="1"/>
        <v>0</v>
      </c>
      <c r="O18" s="222"/>
      <c r="P18" s="227">
        <f t="shared" si="2"/>
        <v>0</v>
      </c>
      <c r="Q18" s="236">
        <f t="shared" si="3"/>
        <v>0</v>
      </c>
    </row>
    <row r="19" spans="1:17">
      <c r="A19" s="240"/>
      <c r="B19" s="241"/>
      <c r="C19" s="241"/>
      <c r="D19" s="241"/>
      <c r="E19" s="221">
        <f t="shared" si="0"/>
        <v>0</v>
      </c>
      <c r="F19" s="235"/>
      <c r="G19" s="241"/>
      <c r="H19" s="241"/>
      <c r="I19" s="241"/>
      <c r="J19" s="241"/>
      <c r="K19" s="241"/>
      <c r="L19" s="241"/>
      <c r="M19" s="241"/>
      <c r="N19" s="227">
        <f t="shared" si="1"/>
        <v>0</v>
      </c>
      <c r="O19" s="222"/>
      <c r="P19" s="227">
        <f t="shared" si="2"/>
        <v>0</v>
      </c>
      <c r="Q19" s="236">
        <f t="shared" si="3"/>
        <v>0</v>
      </c>
    </row>
    <row r="20" spans="1:17">
      <c r="A20" s="240"/>
      <c r="B20" s="241"/>
      <c r="C20" s="241"/>
      <c r="D20" s="241"/>
      <c r="E20" s="221">
        <f t="shared" si="0"/>
        <v>0</v>
      </c>
      <c r="F20" s="235"/>
      <c r="G20" s="241"/>
      <c r="H20" s="241"/>
      <c r="I20" s="241"/>
      <c r="J20" s="241"/>
      <c r="K20" s="241"/>
      <c r="L20" s="241"/>
      <c r="M20" s="241"/>
      <c r="N20" s="227">
        <f t="shared" si="1"/>
        <v>0</v>
      </c>
      <c r="O20" s="222"/>
      <c r="P20" s="227">
        <f t="shared" si="2"/>
        <v>0</v>
      </c>
      <c r="Q20" s="236">
        <f t="shared" si="3"/>
        <v>0</v>
      </c>
    </row>
    <row r="21" spans="1:17">
      <c r="A21" s="240"/>
      <c r="B21" s="241"/>
      <c r="C21" s="241"/>
      <c r="D21" s="241"/>
      <c r="E21" s="221">
        <f t="shared" si="0"/>
        <v>0</v>
      </c>
      <c r="F21" s="235"/>
      <c r="G21" s="241"/>
      <c r="H21" s="241"/>
      <c r="I21" s="241"/>
      <c r="J21" s="241"/>
      <c r="K21" s="241"/>
      <c r="L21" s="241"/>
      <c r="M21" s="241"/>
      <c r="N21" s="227">
        <f t="shared" si="1"/>
        <v>0</v>
      </c>
      <c r="O21" s="222"/>
      <c r="P21" s="227">
        <f t="shared" si="2"/>
        <v>0</v>
      </c>
      <c r="Q21" s="236">
        <f t="shared" si="3"/>
        <v>0</v>
      </c>
    </row>
    <row r="22" spans="1:17">
      <c r="A22" s="240"/>
      <c r="B22" s="241"/>
      <c r="C22" s="241"/>
      <c r="D22" s="241"/>
      <c r="E22" s="221">
        <f t="shared" si="0"/>
        <v>0</v>
      </c>
      <c r="F22" s="235"/>
      <c r="G22" s="241"/>
      <c r="H22" s="241"/>
      <c r="I22" s="241"/>
      <c r="J22" s="241"/>
      <c r="K22" s="241"/>
      <c r="L22" s="241"/>
      <c r="M22" s="241"/>
      <c r="N22" s="227">
        <f t="shared" si="1"/>
        <v>0</v>
      </c>
      <c r="O22" s="222"/>
      <c r="P22" s="227">
        <f t="shared" si="2"/>
        <v>0</v>
      </c>
      <c r="Q22" s="236">
        <f t="shared" si="3"/>
        <v>0</v>
      </c>
    </row>
    <row r="23" spans="1:17">
      <c r="A23" s="240"/>
      <c r="B23" s="241"/>
      <c r="C23" s="241"/>
      <c r="D23" s="241"/>
      <c r="E23" s="221">
        <f t="shared" si="0"/>
        <v>0</v>
      </c>
      <c r="F23" s="235"/>
      <c r="G23" s="241"/>
      <c r="H23" s="241"/>
      <c r="I23" s="241"/>
      <c r="J23" s="241"/>
      <c r="K23" s="241"/>
      <c r="L23" s="241"/>
      <c r="M23" s="241"/>
      <c r="N23" s="227">
        <f t="shared" si="1"/>
        <v>0</v>
      </c>
      <c r="O23" s="222"/>
      <c r="P23" s="227">
        <f t="shared" si="2"/>
        <v>0</v>
      </c>
      <c r="Q23" s="236">
        <f t="shared" si="3"/>
        <v>0</v>
      </c>
    </row>
    <row r="24" spans="1:17">
      <c r="A24" s="240"/>
      <c r="B24" s="241"/>
      <c r="C24" s="241"/>
      <c r="D24" s="241"/>
      <c r="E24" s="221">
        <f t="shared" si="0"/>
        <v>0</v>
      </c>
      <c r="F24" s="235"/>
      <c r="G24" s="241"/>
      <c r="H24" s="241"/>
      <c r="I24" s="241"/>
      <c r="J24" s="241"/>
      <c r="K24" s="241"/>
      <c r="L24" s="241"/>
      <c r="M24" s="241"/>
      <c r="N24" s="227">
        <f t="shared" si="1"/>
        <v>0</v>
      </c>
      <c r="O24" s="222"/>
      <c r="P24" s="227">
        <f t="shared" si="2"/>
        <v>0</v>
      </c>
      <c r="Q24" s="236">
        <f t="shared" si="3"/>
        <v>0</v>
      </c>
    </row>
    <row r="25" spans="1:17">
      <c r="A25" s="240"/>
      <c r="B25" s="241"/>
      <c r="C25" s="241"/>
      <c r="D25" s="241"/>
      <c r="E25" s="221">
        <f t="shared" si="0"/>
        <v>0</v>
      </c>
      <c r="F25" s="235"/>
      <c r="G25" s="241"/>
      <c r="H25" s="241"/>
      <c r="I25" s="241"/>
      <c r="J25" s="241"/>
      <c r="K25" s="241"/>
      <c r="L25" s="241"/>
      <c r="M25" s="241"/>
      <c r="N25" s="227">
        <f t="shared" si="1"/>
        <v>0</v>
      </c>
      <c r="O25" s="222"/>
      <c r="P25" s="227">
        <f t="shared" si="2"/>
        <v>0</v>
      </c>
      <c r="Q25" s="236">
        <f t="shared" si="3"/>
        <v>0</v>
      </c>
    </row>
    <row r="26" spans="1:17">
      <c r="A26" s="240"/>
      <c r="B26" s="241"/>
      <c r="C26" s="241"/>
      <c r="D26" s="241"/>
      <c r="E26" s="221">
        <f t="shared" si="0"/>
        <v>0</v>
      </c>
      <c r="F26" s="235"/>
      <c r="G26" s="241"/>
      <c r="H26" s="241"/>
      <c r="I26" s="241"/>
      <c r="J26" s="241"/>
      <c r="K26" s="241"/>
      <c r="L26" s="241"/>
      <c r="M26" s="241"/>
      <c r="N26" s="227">
        <f t="shared" si="1"/>
        <v>0</v>
      </c>
      <c r="O26" s="222"/>
      <c r="P26" s="227">
        <f t="shared" si="2"/>
        <v>0</v>
      </c>
      <c r="Q26" s="236">
        <f t="shared" si="3"/>
        <v>0</v>
      </c>
    </row>
    <row r="27" spans="1:17">
      <c r="A27" s="244"/>
      <c r="B27" s="245"/>
      <c r="C27" s="245"/>
      <c r="D27" s="245"/>
      <c r="E27" s="71">
        <f t="shared" si="0"/>
        <v>0</v>
      </c>
      <c r="G27" s="245"/>
      <c r="H27" s="245"/>
      <c r="I27" s="245"/>
      <c r="J27" s="245"/>
      <c r="K27" s="245"/>
      <c r="L27" s="245"/>
      <c r="M27" s="245"/>
      <c r="N27" s="227">
        <f t="shared" si="1"/>
        <v>0</v>
      </c>
      <c r="O27" s="60"/>
      <c r="P27" s="227">
        <f t="shared" si="2"/>
        <v>0</v>
      </c>
      <c r="Q27" s="236">
        <f t="shared" si="3"/>
        <v>0</v>
      </c>
    </row>
    <row r="28" spans="1:17">
      <c r="A28" s="244"/>
      <c r="B28" s="245"/>
      <c r="C28" s="245"/>
      <c r="D28" s="245"/>
      <c r="E28" s="71">
        <f t="shared" si="0"/>
        <v>0</v>
      </c>
      <c r="G28" s="245"/>
      <c r="H28" s="245"/>
      <c r="I28" s="245"/>
      <c r="J28" s="245"/>
      <c r="K28" s="245"/>
      <c r="L28" s="245"/>
      <c r="M28" s="245"/>
      <c r="N28" s="227">
        <f t="shared" si="1"/>
        <v>0</v>
      </c>
      <c r="O28" s="60"/>
      <c r="P28" s="227">
        <f t="shared" si="2"/>
        <v>0</v>
      </c>
      <c r="Q28" s="236">
        <f t="shared" si="3"/>
        <v>0</v>
      </c>
    </row>
    <row r="29" spans="1:17">
      <c r="A29" s="244"/>
      <c r="B29" s="245"/>
      <c r="C29" s="245"/>
      <c r="D29" s="245"/>
      <c r="E29" s="71">
        <f t="shared" si="0"/>
        <v>0</v>
      </c>
      <c r="G29" s="245"/>
      <c r="H29" s="245"/>
      <c r="I29" s="245"/>
      <c r="J29" s="245"/>
      <c r="K29" s="245"/>
      <c r="L29" s="245"/>
      <c r="M29" s="245"/>
      <c r="N29" s="227">
        <f t="shared" si="1"/>
        <v>0</v>
      </c>
      <c r="O29" s="60"/>
      <c r="P29" s="227">
        <f t="shared" si="2"/>
        <v>0</v>
      </c>
      <c r="Q29" s="236">
        <f t="shared" si="3"/>
        <v>0</v>
      </c>
    </row>
    <row r="30" spans="1:17">
      <c r="A30" s="244"/>
      <c r="B30" s="245"/>
      <c r="C30" s="245"/>
      <c r="D30" s="245"/>
      <c r="E30" s="71">
        <f t="shared" si="0"/>
        <v>0</v>
      </c>
      <c r="G30" s="245"/>
      <c r="H30" s="245"/>
      <c r="I30" s="245"/>
      <c r="J30" s="245"/>
      <c r="K30" s="245"/>
      <c r="L30" s="245"/>
      <c r="M30" s="245"/>
      <c r="N30" s="227">
        <f t="shared" si="1"/>
        <v>0</v>
      </c>
      <c r="O30" s="60"/>
      <c r="P30" s="227">
        <f t="shared" si="2"/>
        <v>0</v>
      </c>
      <c r="Q30" s="236">
        <f t="shared" si="3"/>
        <v>0</v>
      </c>
    </row>
    <row r="31" spans="1:17">
      <c r="A31" s="244"/>
      <c r="B31" s="245"/>
      <c r="C31" s="245"/>
      <c r="D31" s="245"/>
      <c r="E31" s="71">
        <f t="shared" si="0"/>
        <v>0</v>
      </c>
      <c r="G31" s="245"/>
      <c r="H31" s="245"/>
      <c r="I31" s="245"/>
      <c r="J31" s="245"/>
      <c r="K31" s="245"/>
      <c r="L31" s="245"/>
      <c r="M31" s="245"/>
      <c r="N31" s="227">
        <f t="shared" si="1"/>
        <v>0</v>
      </c>
      <c r="O31" s="60"/>
      <c r="P31" s="227">
        <f t="shared" si="2"/>
        <v>0</v>
      </c>
      <c r="Q31" s="236">
        <f t="shared" si="3"/>
        <v>0</v>
      </c>
    </row>
    <row r="32" spans="1:17">
      <c r="A32" s="244"/>
      <c r="B32" s="245"/>
      <c r="C32" s="245"/>
      <c r="D32" s="245"/>
      <c r="E32" s="71">
        <f t="shared" si="0"/>
        <v>0</v>
      </c>
      <c r="G32" s="245"/>
      <c r="H32" s="245"/>
      <c r="I32" s="245"/>
      <c r="J32" s="245"/>
      <c r="K32" s="245"/>
      <c r="L32" s="245"/>
      <c r="M32" s="245"/>
      <c r="N32" s="227">
        <f t="shared" si="1"/>
        <v>0</v>
      </c>
      <c r="O32" s="60"/>
      <c r="P32" s="227">
        <f t="shared" si="2"/>
        <v>0</v>
      </c>
      <c r="Q32" s="236">
        <f t="shared" si="3"/>
        <v>0</v>
      </c>
    </row>
    <row r="33" spans="1:17" ht="15.75" thickBot="1">
      <c r="A33" s="457" t="s">
        <v>278</v>
      </c>
      <c r="B33" s="458"/>
      <c r="C33" s="186">
        <f>SUM(C12:C32)</f>
        <v>0</v>
      </c>
      <c r="D33" s="186">
        <f>SUM(D12:D32)</f>
        <v>0</v>
      </c>
      <c r="E33" s="186">
        <f t="shared" si="0"/>
        <v>0</v>
      </c>
      <c r="F33" s="36"/>
      <c r="G33" s="441" t="s">
        <v>278</v>
      </c>
      <c r="H33" s="441"/>
      <c r="I33" s="441"/>
      <c r="J33" s="441"/>
      <c r="K33" s="441"/>
      <c r="L33" s="186">
        <f>SUM(L12:L32)</f>
        <v>0</v>
      </c>
      <c r="M33" s="186">
        <f>SUM(M12:M32)</f>
        <v>0</v>
      </c>
      <c r="N33" s="237">
        <f>SUM(N12:N32)</f>
        <v>0</v>
      </c>
      <c r="O33" s="67"/>
      <c r="P33" s="237">
        <f>SUM(P12:P32)</f>
        <v>0</v>
      </c>
      <c r="Q33" s="238">
        <f>SUM(Q12:Q32)</f>
        <v>0</v>
      </c>
    </row>
    <row r="34" spans="1:17" s="35" customFormat="1" ht="24.95" customHeight="1" thickBot="1"/>
    <row r="35" spans="1:17" ht="28.5">
      <c r="A35" s="370" t="s">
        <v>243</v>
      </c>
      <c r="B35" s="371"/>
      <c r="C35" s="372"/>
      <c r="D35" s="216"/>
      <c r="E35" s="216"/>
      <c r="F35" s="216"/>
      <c r="G35" s="216"/>
      <c r="H35" s="216"/>
      <c r="I35" s="217"/>
      <c r="J35" s="217"/>
      <c r="K35" s="217"/>
      <c r="L35" s="217"/>
      <c r="M35" s="217"/>
      <c r="N35" s="217"/>
      <c r="O35" s="217"/>
      <c r="P35" s="217"/>
      <c r="Q35" s="217"/>
    </row>
    <row r="36" spans="1:17" ht="15" customHeight="1">
      <c r="A36" s="246" t="s">
        <v>206</v>
      </c>
      <c r="B36" s="443"/>
      <c r="C36" s="444"/>
      <c r="F36"/>
      <c r="G36" s="447"/>
      <c r="H36" s="448"/>
      <c r="I36" s="448"/>
      <c r="J36" s="448"/>
      <c r="K36" s="448"/>
      <c r="L36" s="448"/>
    </row>
    <row r="37" spans="1:17" ht="15" customHeight="1">
      <c r="A37" s="247" t="s">
        <v>40</v>
      </c>
      <c r="B37" s="443"/>
      <c r="C37" s="444"/>
      <c r="F37"/>
      <c r="G37" s="219"/>
      <c r="H37" s="220"/>
      <c r="I37" s="220"/>
      <c r="J37" s="219"/>
      <c r="K37" s="219"/>
      <c r="L37" s="219"/>
    </row>
    <row r="38" spans="1:17" ht="15" customHeight="1">
      <c r="A38" s="247" t="s">
        <v>207</v>
      </c>
      <c r="B38" s="443"/>
      <c r="C38" s="444"/>
      <c r="F38"/>
      <c r="G38"/>
      <c r="H38"/>
      <c r="I38"/>
      <c r="J38"/>
      <c r="K38"/>
      <c r="L38"/>
    </row>
    <row r="39" spans="1:17" ht="15" customHeight="1">
      <c r="A39" s="246" t="s">
        <v>205</v>
      </c>
      <c r="B39" s="443"/>
      <c r="C39" s="444"/>
      <c r="F39"/>
      <c r="G39"/>
      <c r="H39"/>
      <c r="I39"/>
      <c r="J39"/>
      <c r="K39"/>
      <c r="L39"/>
    </row>
    <row r="40" spans="1:17" ht="15" customHeight="1">
      <c r="A40" s="246" t="s">
        <v>231</v>
      </c>
      <c r="B40" s="443"/>
      <c r="C40" s="444"/>
      <c r="F40"/>
      <c r="G40"/>
      <c r="H40"/>
      <c r="I40"/>
      <c r="J40"/>
      <c r="K40"/>
      <c r="L40"/>
    </row>
    <row r="41" spans="1:17" ht="15" customHeight="1" thickBot="1">
      <c r="A41" s="248" t="s">
        <v>232</v>
      </c>
      <c r="B41" s="445"/>
      <c r="C41" s="446"/>
      <c r="F41"/>
      <c r="G41"/>
      <c r="H41"/>
      <c r="I41"/>
      <c r="J41"/>
      <c r="K41"/>
      <c r="L41"/>
    </row>
    <row r="42" spans="1:17">
      <c r="F42"/>
      <c r="G42"/>
      <c r="H42"/>
      <c r="I42"/>
      <c r="J42"/>
      <c r="K42"/>
      <c r="L42"/>
    </row>
    <row r="43" spans="1:17">
      <c r="F43"/>
      <c r="G43"/>
      <c r="H43"/>
      <c r="I43"/>
      <c r="J43"/>
      <c r="K43"/>
      <c r="L43"/>
    </row>
  </sheetData>
  <mergeCells count="17">
    <mergeCell ref="B40:C40"/>
    <mergeCell ref="B41:C41"/>
    <mergeCell ref="G36:L36"/>
    <mergeCell ref="A10:E10"/>
    <mergeCell ref="A1:Q1"/>
    <mergeCell ref="A3:Q3"/>
    <mergeCell ref="A9:Q9"/>
    <mergeCell ref="A5:Q5"/>
    <mergeCell ref="A4:Q4"/>
    <mergeCell ref="A35:C35"/>
    <mergeCell ref="B36:C36"/>
    <mergeCell ref="A33:B33"/>
    <mergeCell ref="G33:K33"/>
    <mergeCell ref="G10:Q10"/>
    <mergeCell ref="B37:C37"/>
    <mergeCell ref="B38:C38"/>
    <mergeCell ref="B39:C39"/>
  </mergeCells>
  <dataValidations disablePrompts="1" count="6">
    <dataValidation type="textLength" allowBlank="1" showInputMessage="1" showErrorMessage="1" sqref="A27:A32" xr:uid="{00000000-0002-0000-0700-000000000000}">
      <formula1>0</formula1>
      <formula2>30</formula2>
    </dataValidation>
    <dataValidation type="whole" allowBlank="1" showInputMessage="1" showErrorMessage="1" sqref="H27:H32 H38 B27:B32" xr:uid="{00000000-0002-0000-0700-000001000000}">
      <formula1>0</formula1>
      <formula2>1000000000</formula2>
    </dataValidation>
    <dataValidation type="textLength" allowBlank="1" showInputMessage="1" showErrorMessage="1" sqref="G27:G32 I38:L38 G38 I27:K32" xr:uid="{00000000-0002-0000-0700-000002000000}">
      <formula1>0</formula1>
      <formula2>35</formula2>
    </dataValidation>
    <dataValidation type="decimal" allowBlank="1" showInputMessage="1" showErrorMessage="1" sqref="C27:C32" xr:uid="{00000000-0002-0000-0700-000003000000}">
      <formula1>0</formula1>
      <formula2>20000</formula2>
    </dataValidation>
    <dataValidation type="decimal" allowBlank="1" showInputMessage="1" showErrorMessage="1" sqref="L27:M32 D27:D32" xr:uid="{00000000-0002-0000-0700-000004000000}">
      <formula1>0</formula1>
      <formula2>100000</formula2>
    </dataValidation>
    <dataValidation type="whole" allowBlank="1" showInputMessage="1" showErrorMessage="1" sqref="O27:O32" xr:uid="{00000000-0002-0000-0700-000005000000}">
      <formula1>0</formula1>
      <formula2>2</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F26"/>
  <sheetViews>
    <sheetView topLeftCell="A4" zoomScaleNormal="100" zoomScalePageLayoutView="80" workbookViewId="0">
      <selection activeCell="F4" sqref="F4"/>
    </sheetView>
  </sheetViews>
  <sheetFormatPr defaultColWidth="8.85546875" defaultRowHeight="15"/>
  <cols>
    <col min="1" max="1" width="44.85546875" style="13" customWidth="1"/>
    <col min="2" max="2" width="19.42578125" style="13" bestFit="1" customWidth="1"/>
    <col min="3" max="3" width="8.85546875" style="13"/>
    <col min="4" max="4" width="42.5703125" style="13" customWidth="1"/>
    <col min="5" max="5" width="83" style="13" customWidth="1"/>
    <col min="6" max="6" width="27.5703125" style="13" customWidth="1"/>
    <col min="7" max="16384" width="8.85546875" style="13"/>
  </cols>
  <sheetData>
    <row r="1" spans="1:6" s="249" customFormat="1" ht="54.75" customHeight="1" thickBot="1">
      <c r="A1" s="459" t="s">
        <v>324</v>
      </c>
      <c r="B1" s="460"/>
      <c r="C1" s="460"/>
      <c r="D1" s="460"/>
      <c r="E1" s="460"/>
      <c r="F1" s="460"/>
    </row>
    <row r="2" spans="1:6" ht="18.75">
      <c r="A2" s="461" t="s">
        <v>230</v>
      </c>
      <c r="B2" s="462"/>
      <c r="C2" s="257"/>
      <c r="D2" s="463" t="s">
        <v>237</v>
      </c>
      <c r="E2" s="463"/>
      <c r="F2" s="464"/>
    </row>
    <row r="3" spans="1:6">
      <c r="A3" s="160" t="s">
        <v>16</v>
      </c>
      <c r="B3" s="161" t="s">
        <v>36</v>
      </c>
      <c r="C3" s="207"/>
      <c r="D3" s="152" t="s">
        <v>16</v>
      </c>
      <c r="E3" s="152" t="s">
        <v>44</v>
      </c>
      <c r="F3" s="251" t="s">
        <v>37</v>
      </c>
    </row>
    <row r="4" spans="1:6" ht="30.75" customHeight="1">
      <c r="A4" s="252" t="s">
        <v>121</v>
      </c>
      <c r="B4" s="213"/>
      <c r="D4" s="256" t="s">
        <v>121</v>
      </c>
      <c r="E4" s="264"/>
      <c r="F4" s="262"/>
    </row>
    <row r="5" spans="1:6" ht="30" customHeight="1">
      <c r="A5" s="252" t="s">
        <v>122</v>
      </c>
      <c r="B5" s="213"/>
      <c r="D5" s="256" t="s">
        <v>122</v>
      </c>
      <c r="E5" s="264"/>
      <c r="F5" s="262"/>
    </row>
    <row r="6" spans="1:6" ht="26.25">
      <c r="A6" s="252" t="s">
        <v>114</v>
      </c>
      <c r="B6" s="213"/>
      <c r="D6" s="254" t="s">
        <v>114</v>
      </c>
      <c r="E6" s="264"/>
      <c r="F6" s="262"/>
    </row>
    <row r="7" spans="1:6">
      <c r="A7" s="253" t="s">
        <v>87</v>
      </c>
      <c r="B7" s="213"/>
      <c r="D7" s="255" t="s">
        <v>87</v>
      </c>
      <c r="E7" s="264"/>
      <c r="F7" s="262"/>
    </row>
    <row r="8" spans="1:6">
      <c r="A8" s="253" t="s">
        <v>88</v>
      </c>
      <c r="B8" s="213"/>
      <c r="D8" s="255" t="s">
        <v>88</v>
      </c>
      <c r="E8" s="264"/>
      <c r="F8" s="262"/>
    </row>
    <row r="9" spans="1:6">
      <c r="A9" s="253" t="s">
        <v>89</v>
      </c>
      <c r="B9" s="213"/>
      <c r="D9" s="255" t="s">
        <v>89</v>
      </c>
      <c r="E9" s="264"/>
      <c r="F9" s="262"/>
    </row>
    <row r="10" spans="1:6" ht="15.75" thickBot="1">
      <c r="A10" s="258" t="s">
        <v>8</v>
      </c>
      <c r="B10" s="186">
        <f>SUM(B4:B9)</f>
        <v>0</v>
      </c>
      <c r="C10" s="259"/>
      <c r="D10" s="394" t="s">
        <v>8</v>
      </c>
      <c r="E10" s="394"/>
      <c r="F10" s="238">
        <f>SUM(F4:F9)</f>
        <v>0</v>
      </c>
    </row>
    <row r="12" spans="1:6" ht="15.75" thickBot="1"/>
    <row r="13" spans="1:6" ht="41.25" customHeight="1">
      <c r="A13" s="375" t="s">
        <v>325</v>
      </c>
      <c r="B13" s="400"/>
      <c r="C13" s="400"/>
      <c r="D13" s="421"/>
      <c r="E13" s="421"/>
      <c r="F13" s="422"/>
    </row>
    <row r="14" spans="1:6" ht="18.75">
      <c r="A14" s="449" t="s">
        <v>230</v>
      </c>
      <c r="B14" s="416"/>
      <c r="D14" s="417" t="s">
        <v>237</v>
      </c>
      <c r="E14" s="417"/>
      <c r="F14" s="442"/>
    </row>
    <row r="15" spans="1:6">
      <c r="A15" s="188" t="s">
        <v>16</v>
      </c>
      <c r="B15" s="189" t="s">
        <v>36</v>
      </c>
      <c r="D15" s="155" t="s">
        <v>16</v>
      </c>
      <c r="E15" s="155" t="s">
        <v>44</v>
      </c>
      <c r="F15" s="190" t="s">
        <v>37</v>
      </c>
    </row>
    <row r="16" spans="1:6">
      <c r="A16" s="250" t="s">
        <v>174</v>
      </c>
      <c r="B16" s="213"/>
      <c r="D16" s="255" t="s">
        <v>174</v>
      </c>
      <c r="E16" s="264"/>
      <c r="F16" s="261"/>
    </row>
    <row r="17" spans="1:6">
      <c r="A17" s="250" t="s">
        <v>184</v>
      </c>
      <c r="B17" s="213"/>
      <c r="D17" s="255" t="s">
        <v>184</v>
      </c>
      <c r="E17" s="264"/>
      <c r="F17" s="261"/>
    </row>
    <row r="18" spans="1:6">
      <c r="A18" s="250" t="s">
        <v>190</v>
      </c>
      <c r="B18" s="213"/>
      <c r="D18" s="255" t="s">
        <v>190</v>
      </c>
      <c r="E18" s="264"/>
      <c r="F18" s="261"/>
    </row>
    <row r="19" spans="1:6">
      <c r="A19" s="250" t="s">
        <v>185</v>
      </c>
      <c r="B19" s="213"/>
      <c r="D19" s="255" t="s">
        <v>185</v>
      </c>
      <c r="E19" s="264"/>
      <c r="F19" s="261"/>
    </row>
    <row r="20" spans="1:6">
      <c r="A20" s="250" t="s">
        <v>186</v>
      </c>
      <c r="B20" s="213"/>
      <c r="D20" s="255" t="s">
        <v>186</v>
      </c>
      <c r="E20" s="264"/>
      <c r="F20" s="261"/>
    </row>
    <row r="21" spans="1:6">
      <c r="A21" s="250" t="s">
        <v>187</v>
      </c>
      <c r="B21" s="213"/>
      <c r="D21" s="255" t="s">
        <v>187</v>
      </c>
      <c r="E21" s="264"/>
      <c r="F21" s="261"/>
    </row>
    <row r="22" spans="1:6">
      <c r="A22" s="250" t="s">
        <v>188</v>
      </c>
      <c r="B22" s="213"/>
      <c r="D22" s="255" t="s">
        <v>188</v>
      </c>
      <c r="E22" s="264"/>
      <c r="F22" s="261"/>
    </row>
    <row r="23" spans="1:6">
      <c r="A23" s="260" t="s">
        <v>181</v>
      </c>
      <c r="B23" s="213"/>
      <c r="D23" s="263" t="s">
        <v>181</v>
      </c>
      <c r="E23" s="264"/>
      <c r="F23" s="261"/>
    </row>
    <row r="24" spans="1:6">
      <c r="A24" s="260" t="s">
        <v>181</v>
      </c>
      <c r="B24" s="213"/>
      <c r="D24" s="263" t="s">
        <v>181</v>
      </c>
      <c r="E24" s="264"/>
      <c r="F24" s="261"/>
    </row>
    <row r="25" spans="1:6">
      <c r="A25" s="260" t="s">
        <v>326</v>
      </c>
      <c r="B25" s="213"/>
      <c r="D25" s="263" t="s">
        <v>181</v>
      </c>
      <c r="E25" s="264"/>
      <c r="F25" s="261"/>
    </row>
    <row r="26" spans="1:6" ht="15.75" thickBot="1">
      <c r="A26" s="258" t="s">
        <v>8</v>
      </c>
      <c r="B26" s="186">
        <f>SUM(B16:B25)</f>
        <v>0</v>
      </c>
      <c r="C26" s="36"/>
      <c r="D26" s="394" t="s">
        <v>8</v>
      </c>
      <c r="E26" s="394"/>
      <c r="F26" s="238">
        <f>SUM(F16:F25)</f>
        <v>0</v>
      </c>
    </row>
  </sheetData>
  <mergeCells count="8">
    <mergeCell ref="D26:E26"/>
    <mergeCell ref="A14:B14"/>
    <mergeCell ref="D14:F14"/>
    <mergeCell ref="A1:F1"/>
    <mergeCell ref="A2:B2"/>
    <mergeCell ref="A13:F13"/>
    <mergeCell ref="D2:F2"/>
    <mergeCell ref="D10:E10"/>
  </mergeCells>
  <dataValidations count="2">
    <dataValidation type="textLength" allowBlank="1" showInputMessage="1" showErrorMessage="1" sqref="A16:A25 E4:E9 D16:E25" xr:uid="{00000000-0002-0000-0800-000000000000}">
      <formula1>0</formula1>
      <formula2>60</formula2>
    </dataValidation>
    <dataValidation type="decimal" allowBlank="1" showInputMessage="1" showErrorMessage="1" sqref="B4:B9 F4:F9 F16:F25 B16:B25" xr:uid="{00000000-0002-0000-0800-000001000000}">
      <formula1>0</formula1>
      <formula2>200000</formula2>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Title Sheet</vt:lpstr>
      <vt:lpstr>Income</vt:lpstr>
      <vt:lpstr>Competition Expenditure</vt:lpstr>
      <vt:lpstr>Equipment Expenditure</vt:lpstr>
      <vt:lpstr>Affiliation Fees </vt:lpstr>
      <vt:lpstr>Insurance Costs</vt:lpstr>
      <vt:lpstr>1st Aid, Physio &amp; Ambulance</vt:lpstr>
      <vt:lpstr>Coaching &amp; Leaders</vt:lpstr>
      <vt:lpstr>Other Costs</vt:lpstr>
      <vt:lpstr>Annual Accounts - Summary</vt:lpstr>
      <vt:lpstr>Inventory &amp; Membership</vt:lpstr>
      <vt:lpstr>AUC Workings- do not enter data</vt:lpstr>
      <vt:lpstr>'Annual Accounts - Summary'!Print_Area</vt:lpstr>
    </vt:vector>
  </TitlesOfParts>
  <Company>University College Dublin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pmoneill</dc:creator>
  <cp:lastModifiedBy>sport02</cp:lastModifiedBy>
  <dcterms:created xsi:type="dcterms:W3CDTF">2017-06-14T11:15:18Z</dcterms:created>
  <dcterms:modified xsi:type="dcterms:W3CDTF">2023-07-24T06:41:37Z</dcterms:modified>
</cp:coreProperties>
</file>